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Old Drives\Young - Shared ( O Drive)\For Utility Services\Sewer\EPA licence\EPA Young  licence\2025-2026\Website Publishing\"/>
    </mc:Choice>
  </mc:AlternateContent>
  <xr:revisionPtr revIDLastSave="0" documentId="13_ncr:1_{C6389281-3B10-4FF8-9711-D1DD605FF6F6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point 4 outflow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6" l="1"/>
  <c r="O42" i="6"/>
  <c r="O41" i="6"/>
  <c r="O40" i="6"/>
  <c r="O39" i="6"/>
  <c r="N43" i="6"/>
  <c r="N42" i="6"/>
  <c r="N41" i="6"/>
  <c r="N40" i="6"/>
  <c r="N39" i="6"/>
  <c r="M43" i="6"/>
  <c r="M42" i="6"/>
  <c r="M41" i="6"/>
  <c r="M40" i="6"/>
  <c r="M39" i="6"/>
  <c r="E39" i="6"/>
  <c r="D39" i="6"/>
  <c r="F39" i="6"/>
  <c r="G39" i="6"/>
  <c r="H39" i="6"/>
  <c r="I39" i="6"/>
  <c r="J39" i="6"/>
  <c r="K39" i="6"/>
  <c r="L39" i="6"/>
  <c r="F40" i="6"/>
  <c r="G40" i="6"/>
  <c r="H40" i="6"/>
  <c r="I40" i="6"/>
  <c r="J40" i="6"/>
  <c r="K40" i="6"/>
  <c r="L40" i="6"/>
  <c r="F41" i="6"/>
  <c r="G41" i="6"/>
  <c r="H41" i="6"/>
  <c r="I41" i="6"/>
  <c r="J41" i="6"/>
  <c r="K41" i="6"/>
  <c r="L41" i="6"/>
  <c r="F42" i="6"/>
  <c r="G42" i="6"/>
  <c r="H42" i="6"/>
  <c r="I42" i="6"/>
  <c r="J42" i="6"/>
  <c r="K42" i="6"/>
  <c r="L42" i="6"/>
  <c r="F43" i="6"/>
  <c r="G43" i="6"/>
  <c r="H43" i="6"/>
  <c r="I43" i="6"/>
  <c r="J43" i="6"/>
  <c r="K43" i="6"/>
  <c r="L43" i="6"/>
  <c r="D40" i="6"/>
  <c r="E40" i="6"/>
  <c r="D41" i="6"/>
  <c r="E41" i="6"/>
  <c r="D42" i="6"/>
  <c r="E42" i="6"/>
  <c r="D43" i="6"/>
  <c r="E43" i="6"/>
</calcChain>
</file>

<file path=xl/sharedStrings.xml><?xml version="1.0" encoding="utf-8"?>
<sst xmlns="http://schemas.openxmlformats.org/spreadsheetml/2006/main" count="57" uniqueCount="27">
  <si>
    <t>Licence point 4 - Total volume monitoring before discharge to waterways (Burrangong Creek via flume)</t>
  </si>
  <si>
    <t xml:space="preserve">EPA licence number: 1624 </t>
  </si>
  <si>
    <t xml:space="preserve">Sampling Frequency: Continuous </t>
  </si>
  <si>
    <t>Young Sewerage Scheme</t>
  </si>
  <si>
    <t xml:space="preserve"> </t>
  </si>
  <si>
    <t>Sampling Method: In line instrumentation</t>
  </si>
  <si>
    <t>Reporting year:</t>
  </si>
  <si>
    <t>Requirement to monitor volume or mass as per Licence Condition M7.1</t>
  </si>
  <si>
    <t>Date</t>
  </si>
  <si>
    <t>Units</t>
  </si>
  <si>
    <t>Licence Limit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</si>
  <si>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</si>
  <si>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</si>
  <si>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</si>
  <si>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</si>
  <si>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</si>
  <si>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</si>
  <si>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</si>
  <si>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</si>
  <si>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</si>
  <si>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</si>
  <si>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</si>
  <si>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</si>
  <si>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Comments</t>
  </si>
  <si>
    <t>kL/day</t>
  </si>
  <si>
    <t>Monthly summaries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</si>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</sst>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10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FF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rgb="FFFF0000"/>
      </bottom>
      <diagonal/>
    </border>
  </borders>
  <cellStyleXfs count="9">
    <xf numFmtId="0" fontId="0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 wrapText="1"/>
    </xf>
    <xf numFmtId="0" fontId="9" fillId="0" borderId="1" xfId="0" applyFont="1" applyBorder="1"/>
    <xf numFmtId="1" fontId="9" fillId="0" borderId="1" xfId="0" applyNumberFormat="1" applyFont="1" applyBorder="1"/>
    <xf numFmtId="0" fontId="9" fillId="0" borderId="0" xfId="0" applyFont="1" applyAlignment="1">
      <alignment horizontal="left"/>
    </xf>
    <xf numFmtId="0" fontId="11" fillId="0" borderId="0" xfId="0" applyFont="1"/>
    <xf numFmtId="0" fontId="9" fillId="2" borderId="1" xfId="0" applyFont="1" applyFill="1" applyBorder="1"/>
    <xf numFmtId="3" fontId="8" fillId="3" borderId="1" xfId="0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3" fillId="0" borderId="2" xfId="6" applyBorder="1" applyAlignment="1">
      <alignment horizontal="center"/>
    </xf>
    <xf numFmtId="0" fontId="3" fillId="0" borderId="3" xfId="6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2" fillId="0" borderId="0" xfId="0" applyFont="1"/>
    <xf numFmtId="0" fontId="7" fillId="0" borderId="8" xfId="0" applyFont="1" applyBorder="1" applyAlignment="1">
      <alignment horizontal="center" vertical="center"/>
    </xf>
    <xf numFmtId="0" fontId="0" fillId="0" borderId="9" xfId="0" applyBorder="1"/>
    <xf numFmtId="0" fontId="2" fillId="0" borderId="9" xfId="7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2" xfId="7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12278ACF-3FDA-4E23-AFA4-CBE5680D2AB1}"/>
    <cellStyle name="Normal 8" xfId="7" xr:uid="{7385C63F-EF51-48DA-B60F-12EAC6E8A030}"/>
    <cellStyle name="Normal 9" xfId="8" xr:uid="{B3996B7D-FA96-4930-B6AE-5739DD8FD021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1318260</xdr:colOff>
      <xdr:row>0</xdr:row>
      <xdr:rowOff>60960</xdr:rowOff>
    </xdr:from>
    <xdr:to>
      <xdr:col>16</xdr:col>
      <xdr:colOff>0</xdr:colOff>
      <xdr:row>4</xdr:row>
      <xdr:rowOff>114300</xdr:rowOff>
    </xdr:to>
    <xdr:pic>
      <xdr:nvPicPr>
        <xdr:cNvPr id="2506" name="Picture 2" descr="Hilltops logo_RGB.jpeg">
          <a:extLst>
            <a:ext uri="{FF2B5EF4-FFF2-40B4-BE49-F238E27FC236}">
              <a16:creationId xmlns:a16="http://schemas.microsoft.com/office/drawing/2014/main" id="{EA768719-D8C3-4E28-B678-7A91D02A1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3080" y="60960"/>
          <a:ext cx="14401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S45"/>
  <sheetViews>
    <sheetView tabSelected="1" zoomScaleNormal="100" workbookViewId="0">
      <selection activeCell="L26" sqref="L26"/>
    </sheetView>
  </sheetViews>
  <sheetFormatPr defaultRowHeight="12.5" x14ac:dyDescent="0.25"/>
  <cols>
    <col min="1" max="1" width="6.7265625" customWidth="1"/>
    <col min="2" max="2" width="8.54296875" customWidth="1"/>
    <col min="3" max="3" width="9.26953125" customWidth="1"/>
    <col min="4" max="5" width="6.7265625" customWidth="1"/>
    <col min="6" max="6" width="10.1796875" customWidth="1"/>
    <col min="7" max="7" width="8" bestFit="1" customWidth="1"/>
    <col min="8" max="9" width="9.453125" customWidth="1"/>
    <col min="10" max="10" width="7.7265625" customWidth="1"/>
    <col min="11" max="11" width="8.7265625" customWidth="1"/>
    <col min="12" max="12" width="6.7265625" customWidth="1"/>
    <col min="13" max="15" width="9.1796875" customWidth="1"/>
    <col min="16" max="16" width="40.81640625" customWidth="1"/>
  </cols>
  <sheetData>
    <row r="1" spans="1:17" ht="13" x14ac:dyDescent="0.3">
      <c r="A1" s="3" t="s">
        <v>0</v>
      </c>
      <c r="B1" s="3"/>
      <c r="C1" s="3"/>
      <c r="D1" s="3"/>
      <c r="E1" s="3"/>
      <c r="F1" s="3"/>
      <c r="G1" s="3"/>
    </row>
    <row r="2" spans="1:17" ht="13" x14ac:dyDescent="0.3">
      <c r="A2" t="s">
        <v>1</v>
      </c>
      <c r="B2" s="2"/>
      <c r="C2" s="2"/>
      <c r="D2" s="9" t="s">
        <v>2</v>
      </c>
    </row>
    <row r="3" spans="1:17" ht="13" x14ac:dyDescent="0.3">
      <c r="A3" s="5" t="s">
        <v>3</v>
      </c>
      <c r="C3" s="2" t="s">
        <v>4</v>
      </c>
      <c r="D3" s="5" t="s">
        <v>5</v>
      </c>
    </row>
    <row r="4" spans="1:17" ht="13" x14ac:dyDescent="0.3">
      <c r="A4" s="5" t="s">
        <v>6</v>
      </c>
      <c r="C4" s="2" t="s">
        <v>26</v>
      </c>
      <c r="D4" s="5" t="s">
        <v>7</v>
      </c>
    </row>
    <row r="5" spans="1:17" x14ac:dyDescent="0.25">
      <c r="B5" s="1"/>
    </row>
    <row r="6" spans="1:17" ht="11.25" customHeight="1" x14ac:dyDescent="0.25">
      <c r="A6" s="1"/>
      <c r="B6" s="1"/>
    </row>
    <row r="7" spans="1:17" s="14" customFormat="1" ht="25" x14ac:dyDescent="0.25">
      <c r="A7" s="13" t="s">
        <v>8</v>
      </c>
      <c r="B7" s="13" t="s">
        <v>9</v>
      </c>
      <c r="C7" s="13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5" t="s">
        <v>17</v>
      </c>
      <c r="K7" s="15" t="s">
        <v>18</v>
      </c>
      <c r="L7" s="15" t="s">
        <v>19</v>
      </c>
      <c r="M7" s="15" t="s">
        <v>20</v>
      </c>
      <c r="N7" s="15" t="s">
        <v>21</v>
      </c>
      <c r="O7" s="15" t="s">
        <v>22</v>
      </c>
      <c r="P7" s="13" t="s">
        <v>23</v>
      </c>
    </row>
    <row r="8" spans="1:17" s="5" customFormat="1" ht="14.5" x14ac:dyDescent="0.35">
      <c r="A8" s="6">
        <v>1</v>
      </c>
      <c r="B8" s="6" t="s">
        <v>24</v>
      </c>
      <c r="C8" s="4">
        <v>8035</v>
      </c>
      <c r="D8" s="16">
        <v>1275</v>
      </c>
      <c r="E8" s="16">
        <v>1405</v>
      </c>
      <c r="F8" s="16">
        <v>49</v>
      </c>
      <c r="G8" s="16">
        <v>406</v>
      </c>
      <c r="H8" s="24"/>
      <c r="I8" s="18"/>
      <c r="J8" s="4"/>
      <c r="K8" s="21"/>
      <c r="L8" s="21"/>
      <c r="M8" s="30"/>
      <c r="N8" s="30"/>
      <c r="O8" s="16"/>
      <c r="P8" s="7"/>
      <c r="Q8" s="26"/>
    </row>
    <row r="9" spans="1:17" s="5" customFormat="1" ht="14.5" x14ac:dyDescent="0.35">
      <c r="A9" s="4">
        <v>2</v>
      </c>
      <c r="B9" s="6" t="s">
        <v>24</v>
      </c>
      <c r="C9" s="4">
        <v>8035</v>
      </c>
      <c r="D9" s="17">
        <v>1539</v>
      </c>
      <c r="E9" s="17">
        <v>1455</v>
      </c>
      <c r="F9" s="17">
        <v>59</v>
      </c>
      <c r="G9" s="17">
        <v>1389</v>
      </c>
      <c r="H9" s="19"/>
      <c r="I9" s="19"/>
      <c r="J9" s="4"/>
      <c r="K9" s="22"/>
      <c r="L9" s="21"/>
      <c r="M9" s="31"/>
      <c r="N9" s="31"/>
      <c r="O9" s="17"/>
      <c r="P9" s="7"/>
    </row>
    <row r="10" spans="1:17" s="5" customFormat="1" ht="14.5" x14ac:dyDescent="0.35">
      <c r="A10" s="6">
        <v>3</v>
      </c>
      <c r="B10" s="6" t="s">
        <v>24</v>
      </c>
      <c r="C10" s="4">
        <v>8035</v>
      </c>
      <c r="D10" s="17">
        <v>1162</v>
      </c>
      <c r="E10" s="17">
        <v>1371</v>
      </c>
      <c r="F10" s="17">
        <v>548</v>
      </c>
      <c r="G10" s="17">
        <v>865</v>
      </c>
      <c r="H10" s="19"/>
      <c r="I10" s="19"/>
      <c r="J10" s="4"/>
      <c r="K10" s="22"/>
      <c r="L10" s="21"/>
      <c r="M10" s="31"/>
      <c r="N10" s="31"/>
      <c r="O10" s="17"/>
      <c r="P10" s="7"/>
    </row>
    <row r="11" spans="1:17" s="5" customFormat="1" ht="14.5" x14ac:dyDescent="0.35">
      <c r="A11" s="4">
        <v>4</v>
      </c>
      <c r="B11" s="6" t="s">
        <v>24</v>
      </c>
      <c r="C11" s="4">
        <v>8035</v>
      </c>
      <c r="D11" s="17">
        <v>1312</v>
      </c>
      <c r="E11" s="17">
        <v>1364</v>
      </c>
      <c r="F11" s="17">
        <v>1438</v>
      </c>
      <c r="G11" s="17">
        <v>1355</v>
      </c>
      <c r="H11" s="19"/>
      <c r="I11" s="19"/>
      <c r="J11" s="4"/>
      <c r="K11" s="22"/>
      <c r="L11" s="21"/>
      <c r="M11" s="31"/>
      <c r="N11" s="31"/>
      <c r="O11" s="17"/>
      <c r="P11" s="7"/>
    </row>
    <row r="12" spans="1:17" s="5" customFormat="1" ht="14.5" x14ac:dyDescent="0.35">
      <c r="A12" s="6">
        <v>5</v>
      </c>
      <c r="B12" s="6" t="s">
        <v>24</v>
      </c>
      <c r="C12" s="4">
        <v>8035</v>
      </c>
      <c r="D12" s="17">
        <v>935</v>
      </c>
      <c r="E12" s="17">
        <v>344</v>
      </c>
      <c r="F12" s="17">
        <v>1470</v>
      </c>
      <c r="G12" s="17">
        <v>946</v>
      </c>
      <c r="H12" s="19"/>
      <c r="I12" s="19"/>
      <c r="J12" s="4"/>
      <c r="K12" s="22"/>
      <c r="L12" s="21"/>
      <c r="M12" s="31"/>
      <c r="N12" s="31"/>
      <c r="O12" s="17"/>
      <c r="P12" s="7"/>
    </row>
    <row r="13" spans="1:17" s="5" customFormat="1" ht="14.5" x14ac:dyDescent="0.35">
      <c r="A13" s="4">
        <v>6</v>
      </c>
      <c r="B13" s="6" t="s">
        <v>24</v>
      </c>
      <c r="C13" s="4">
        <v>8035</v>
      </c>
      <c r="D13" s="17">
        <v>1321</v>
      </c>
      <c r="E13" s="17">
        <v>24</v>
      </c>
      <c r="F13" s="17">
        <v>1245</v>
      </c>
      <c r="G13" s="17">
        <v>1233</v>
      </c>
      <c r="H13" s="19"/>
      <c r="I13" s="19"/>
      <c r="J13" s="4"/>
      <c r="K13" s="22"/>
      <c r="L13" s="21"/>
      <c r="M13" s="31"/>
      <c r="N13" s="31"/>
      <c r="O13" s="17"/>
      <c r="P13" s="7"/>
    </row>
    <row r="14" spans="1:17" s="5" customFormat="1" ht="14.5" x14ac:dyDescent="0.35">
      <c r="A14" s="6">
        <v>7</v>
      </c>
      <c r="B14" s="6" t="s">
        <v>24</v>
      </c>
      <c r="C14" s="4">
        <v>8035</v>
      </c>
      <c r="D14" s="17">
        <v>1155</v>
      </c>
      <c r="E14" s="17">
        <v>39</v>
      </c>
      <c r="F14" s="17">
        <v>1068</v>
      </c>
      <c r="G14" s="17">
        <v>1311</v>
      </c>
      <c r="H14" s="19"/>
      <c r="I14" s="19"/>
      <c r="J14" s="4"/>
      <c r="K14" s="22"/>
      <c r="L14" s="21"/>
      <c r="M14" s="31"/>
      <c r="N14" s="31"/>
      <c r="O14" s="17"/>
      <c r="P14" s="7"/>
    </row>
    <row r="15" spans="1:17" s="5" customFormat="1" ht="14.5" x14ac:dyDescent="0.35">
      <c r="A15" s="4">
        <v>8</v>
      </c>
      <c r="B15" s="6" t="s">
        <v>24</v>
      </c>
      <c r="C15" s="4">
        <v>8035</v>
      </c>
      <c r="D15" s="17">
        <v>1146</v>
      </c>
      <c r="E15" s="17">
        <v>627</v>
      </c>
      <c r="F15" s="17">
        <v>1374</v>
      </c>
      <c r="G15" s="17">
        <v>1352</v>
      </c>
      <c r="H15" s="19"/>
      <c r="I15" s="19"/>
      <c r="J15" s="4"/>
      <c r="K15" s="22"/>
      <c r="L15" s="21"/>
      <c r="M15" s="31"/>
      <c r="N15" s="31"/>
      <c r="O15" s="17"/>
      <c r="P15" s="7"/>
    </row>
    <row r="16" spans="1:17" s="5" customFormat="1" ht="14.5" x14ac:dyDescent="0.35">
      <c r="A16" s="6">
        <v>9</v>
      </c>
      <c r="B16" s="6" t="s">
        <v>24</v>
      </c>
      <c r="C16" s="4">
        <v>8035</v>
      </c>
      <c r="D16" s="17">
        <v>1149</v>
      </c>
      <c r="E16" s="17">
        <v>1377</v>
      </c>
      <c r="F16" s="17">
        <v>1702</v>
      </c>
      <c r="G16" s="17">
        <v>1662</v>
      </c>
      <c r="H16" s="19"/>
      <c r="I16" s="19"/>
      <c r="J16" s="4"/>
      <c r="K16" s="22"/>
      <c r="L16" s="21"/>
      <c r="M16" s="31"/>
      <c r="N16" s="31"/>
      <c r="O16" s="17"/>
      <c r="P16" s="7"/>
    </row>
    <row r="17" spans="1:19" s="5" customFormat="1" ht="14.5" x14ac:dyDescent="0.35">
      <c r="A17" s="4">
        <v>10</v>
      </c>
      <c r="B17" s="6" t="s">
        <v>24</v>
      </c>
      <c r="C17" s="4">
        <v>8035</v>
      </c>
      <c r="D17" s="17">
        <v>1593</v>
      </c>
      <c r="E17" s="17">
        <v>960</v>
      </c>
      <c r="F17" s="17">
        <v>2172</v>
      </c>
      <c r="G17" s="17">
        <v>1377</v>
      </c>
      <c r="H17" s="19"/>
      <c r="I17" s="19"/>
      <c r="J17" s="4"/>
      <c r="K17" s="22"/>
      <c r="L17" s="21"/>
      <c r="M17" s="31"/>
      <c r="N17" s="31"/>
      <c r="O17" s="17"/>
      <c r="P17" s="7"/>
    </row>
    <row r="18" spans="1:19" s="5" customFormat="1" ht="14.5" x14ac:dyDescent="0.35">
      <c r="A18" s="6">
        <v>11</v>
      </c>
      <c r="B18" s="6" t="s">
        <v>24</v>
      </c>
      <c r="C18" s="4">
        <v>8035</v>
      </c>
      <c r="D18" s="17">
        <v>1156</v>
      </c>
      <c r="E18" s="17">
        <v>1406</v>
      </c>
      <c r="F18" s="17">
        <v>2078</v>
      </c>
      <c r="G18" s="17">
        <v>1334</v>
      </c>
      <c r="H18" s="19"/>
      <c r="I18" s="19"/>
      <c r="J18" s="4"/>
      <c r="K18" s="22"/>
      <c r="L18" s="21"/>
      <c r="M18" s="31"/>
      <c r="N18" s="31"/>
      <c r="O18" s="17"/>
      <c r="P18" s="7"/>
    </row>
    <row r="19" spans="1:19" s="5" customFormat="1" ht="14.5" x14ac:dyDescent="0.35">
      <c r="A19" s="4">
        <v>12</v>
      </c>
      <c r="B19" s="6" t="s">
        <v>24</v>
      </c>
      <c r="C19" s="4">
        <v>8035</v>
      </c>
      <c r="D19" s="17">
        <v>1359</v>
      </c>
      <c r="E19" s="17">
        <v>1351</v>
      </c>
      <c r="F19" s="17">
        <v>979</v>
      </c>
      <c r="G19" s="17">
        <v>1558</v>
      </c>
      <c r="H19" s="19"/>
      <c r="I19" s="19"/>
      <c r="J19" s="4"/>
      <c r="K19" s="22"/>
      <c r="L19" s="21"/>
      <c r="M19" s="31"/>
      <c r="N19" s="31"/>
      <c r="O19" s="17"/>
      <c r="P19" s="7"/>
    </row>
    <row r="20" spans="1:19" s="5" customFormat="1" ht="14.5" x14ac:dyDescent="0.35">
      <c r="A20" s="6">
        <v>13</v>
      </c>
      <c r="B20" s="6" t="s">
        <v>24</v>
      </c>
      <c r="C20" s="4">
        <v>8035</v>
      </c>
      <c r="D20" s="17">
        <v>923</v>
      </c>
      <c r="E20" s="17">
        <v>1355</v>
      </c>
      <c r="F20" s="17">
        <v>1543</v>
      </c>
      <c r="G20" s="17">
        <v>1339</v>
      </c>
      <c r="H20" s="19"/>
      <c r="I20" s="19"/>
      <c r="J20" s="4"/>
      <c r="K20" s="22"/>
      <c r="L20" s="21"/>
      <c r="M20" s="31"/>
      <c r="N20" s="31"/>
      <c r="O20" s="17"/>
      <c r="P20" s="7"/>
      <c r="Q20" s="10"/>
      <c r="R20" s="10"/>
      <c r="S20" s="10"/>
    </row>
    <row r="21" spans="1:19" s="5" customFormat="1" ht="14.5" x14ac:dyDescent="0.35">
      <c r="A21" s="4">
        <v>14</v>
      </c>
      <c r="B21" s="6" t="s">
        <v>24</v>
      </c>
      <c r="C21" s="4">
        <v>8035</v>
      </c>
      <c r="D21" s="17">
        <v>1427</v>
      </c>
      <c r="E21" s="17">
        <v>1134</v>
      </c>
      <c r="F21" s="17">
        <v>1531</v>
      </c>
      <c r="G21" s="17">
        <v>1563</v>
      </c>
      <c r="H21" s="25"/>
      <c r="I21" s="19"/>
      <c r="J21" s="4"/>
      <c r="K21" s="22"/>
      <c r="L21" s="21"/>
      <c r="M21" s="31"/>
      <c r="N21" s="31"/>
      <c r="O21" s="17"/>
      <c r="P21" s="7"/>
      <c r="Q21" s="26"/>
    </row>
    <row r="22" spans="1:19" s="5" customFormat="1" ht="14.5" x14ac:dyDescent="0.35">
      <c r="A22" s="6">
        <v>15</v>
      </c>
      <c r="B22" s="6" t="s">
        <v>24</v>
      </c>
      <c r="C22" s="4">
        <v>8035</v>
      </c>
      <c r="D22" s="17">
        <v>941</v>
      </c>
      <c r="E22" s="17">
        <v>1457</v>
      </c>
      <c r="F22" s="17">
        <v>1414</v>
      </c>
      <c r="G22" s="17">
        <v>650</v>
      </c>
      <c r="H22" s="19"/>
      <c r="I22" s="19"/>
      <c r="J22" s="4"/>
      <c r="K22" s="22"/>
      <c r="L22" s="21"/>
      <c r="M22" s="31"/>
      <c r="N22" s="31"/>
      <c r="O22" s="17"/>
      <c r="P22" s="7"/>
    </row>
    <row r="23" spans="1:19" s="5" customFormat="1" ht="14.5" x14ac:dyDescent="0.35">
      <c r="A23" s="4">
        <v>16</v>
      </c>
      <c r="B23" s="6" t="s">
        <v>24</v>
      </c>
      <c r="C23" s="4">
        <v>8035</v>
      </c>
      <c r="D23" s="17">
        <v>991</v>
      </c>
      <c r="E23" s="17">
        <v>1451</v>
      </c>
      <c r="F23" s="17">
        <v>1404</v>
      </c>
      <c r="G23" s="17">
        <v>93</v>
      </c>
      <c r="H23" s="19"/>
      <c r="I23" s="19"/>
      <c r="J23" s="4"/>
      <c r="K23" s="22"/>
      <c r="L23" s="21"/>
      <c r="M23" s="31"/>
      <c r="N23" s="31"/>
      <c r="O23" s="17"/>
      <c r="P23" s="7"/>
    </row>
    <row r="24" spans="1:19" s="5" customFormat="1" ht="14.5" x14ac:dyDescent="0.35">
      <c r="A24" s="6">
        <v>17</v>
      </c>
      <c r="B24" s="6" t="s">
        <v>24</v>
      </c>
      <c r="C24" s="4">
        <v>8035</v>
      </c>
      <c r="D24" s="17">
        <v>1387</v>
      </c>
      <c r="E24" s="17">
        <v>1542</v>
      </c>
      <c r="F24" s="17">
        <v>1444</v>
      </c>
      <c r="G24" s="17">
        <v>464</v>
      </c>
      <c r="H24" s="19"/>
      <c r="I24" s="19"/>
      <c r="J24" s="4"/>
      <c r="K24" s="22"/>
      <c r="L24" s="21"/>
      <c r="M24" s="31"/>
      <c r="N24" s="31"/>
      <c r="O24" s="17"/>
      <c r="P24" s="7"/>
    </row>
    <row r="25" spans="1:19" s="5" customFormat="1" ht="14.5" x14ac:dyDescent="0.35">
      <c r="A25" s="4">
        <v>18</v>
      </c>
      <c r="B25" s="6" t="s">
        <v>24</v>
      </c>
      <c r="C25" s="4">
        <v>8035</v>
      </c>
      <c r="D25" s="17">
        <v>976</v>
      </c>
      <c r="E25" s="17">
        <v>1022</v>
      </c>
      <c r="F25" s="17">
        <v>1466</v>
      </c>
      <c r="G25" s="17">
        <v>1334</v>
      </c>
      <c r="H25" s="19"/>
      <c r="I25" s="19"/>
      <c r="J25" s="4"/>
      <c r="K25" s="22"/>
      <c r="L25" s="21"/>
      <c r="M25" s="31"/>
      <c r="N25" s="31"/>
      <c r="O25" s="17"/>
      <c r="P25" s="7"/>
    </row>
    <row r="26" spans="1:19" s="5" customFormat="1" ht="14.5" x14ac:dyDescent="0.35">
      <c r="A26" s="6">
        <v>19</v>
      </c>
      <c r="B26" s="6" t="s">
        <v>24</v>
      </c>
      <c r="C26" s="4">
        <v>8035</v>
      </c>
      <c r="D26" s="17">
        <v>1375</v>
      </c>
      <c r="E26" s="17">
        <v>1554</v>
      </c>
      <c r="F26" s="17">
        <v>1470</v>
      </c>
      <c r="G26" s="17">
        <v>1162</v>
      </c>
      <c r="H26" s="19"/>
      <c r="I26" s="19"/>
      <c r="J26" s="4"/>
      <c r="K26" s="22"/>
      <c r="L26" s="21"/>
      <c r="M26" s="31"/>
      <c r="N26" s="31"/>
      <c r="O26" s="17"/>
      <c r="P26" s="7"/>
    </row>
    <row r="27" spans="1:19" s="5" customFormat="1" ht="14.5" x14ac:dyDescent="0.35">
      <c r="A27" s="4">
        <v>20</v>
      </c>
      <c r="B27" s="6" t="s">
        <v>24</v>
      </c>
      <c r="C27" s="4">
        <v>8035</v>
      </c>
      <c r="D27" s="17">
        <v>960</v>
      </c>
      <c r="E27" s="17">
        <v>968</v>
      </c>
      <c r="F27" s="17">
        <v>1788</v>
      </c>
      <c r="G27" s="17">
        <v>955</v>
      </c>
      <c r="H27" s="19"/>
      <c r="I27" s="19"/>
      <c r="J27" s="4"/>
      <c r="K27" s="22"/>
      <c r="L27" s="21"/>
      <c r="M27" s="31"/>
      <c r="N27" s="31"/>
      <c r="O27" s="17"/>
      <c r="P27" s="7"/>
    </row>
    <row r="28" spans="1:19" s="5" customFormat="1" ht="14.5" x14ac:dyDescent="0.35">
      <c r="A28" s="6">
        <v>21</v>
      </c>
      <c r="B28" s="6" t="s">
        <v>24</v>
      </c>
      <c r="C28" s="4">
        <v>8035</v>
      </c>
      <c r="D28" s="17">
        <v>1184</v>
      </c>
      <c r="E28" s="17">
        <v>1345</v>
      </c>
      <c r="F28" s="17">
        <v>1405</v>
      </c>
      <c r="G28" s="17">
        <v>1196</v>
      </c>
      <c r="H28" s="19"/>
      <c r="I28" s="19"/>
      <c r="J28" s="4"/>
      <c r="K28" s="22"/>
      <c r="L28" s="21"/>
      <c r="M28" s="31"/>
      <c r="N28" s="31"/>
      <c r="O28" s="17"/>
      <c r="P28" s="7"/>
    </row>
    <row r="29" spans="1:19" s="5" customFormat="1" ht="14.5" x14ac:dyDescent="0.35">
      <c r="A29" s="4">
        <v>22</v>
      </c>
      <c r="B29" s="6" t="s">
        <v>24</v>
      </c>
      <c r="C29" s="4">
        <v>8035</v>
      </c>
      <c r="D29" s="17">
        <v>1532</v>
      </c>
      <c r="E29" s="17">
        <v>1462</v>
      </c>
      <c r="F29" s="17">
        <v>1388</v>
      </c>
      <c r="G29" s="17">
        <v>963</v>
      </c>
      <c r="H29" s="19"/>
      <c r="I29" s="19"/>
      <c r="J29" s="4"/>
      <c r="K29" s="22"/>
      <c r="L29" s="21"/>
      <c r="M29" s="31"/>
      <c r="N29" s="31"/>
      <c r="O29" s="17"/>
      <c r="P29" s="7"/>
    </row>
    <row r="30" spans="1:19" s="5" customFormat="1" ht="14.5" x14ac:dyDescent="0.35">
      <c r="A30" s="6">
        <v>23</v>
      </c>
      <c r="B30" s="6" t="s">
        <v>24</v>
      </c>
      <c r="C30" s="4">
        <v>8035</v>
      </c>
      <c r="D30" s="17">
        <v>1489</v>
      </c>
      <c r="E30" s="17">
        <v>1484</v>
      </c>
      <c r="F30" s="17">
        <v>1405</v>
      </c>
      <c r="G30" s="17">
        <v>1347</v>
      </c>
      <c r="H30" s="19"/>
      <c r="I30" s="19"/>
      <c r="J30" s="4"/>
      <c r="K30" s="22"/>
      <c r="L30" s="21"/>
      <c r="M30" s="31"/>
      <c r="N30" s="31"/>
      <c r="O30" s="17"/>
      <c r="P30" s="7"/>
    </row>
    <row r="31" spans="1:19" s="5" customFormat="1" ht="14.5" x14ac:dyDescent="0.35">
      <c r="A31" s="4">
        <v>24</v>
      </c>
      <c r="B31" s="6" t="s">
        <v>24</v>
      </c>
      <c r="C31" s="4">
        <v>8035</v>
      </c>
      <c r="D31" s="17">
        <v>1165</v>
      </c>
      <c r="E31" s="17">
        <v>1351</v>
      </c>
      <c r="F31" s="17">
        <v>1453</v>
      </c>
      <c r="G31" s="17">
        <v>832</v>
      </c>
      <c r="H31" s="19"/>
      <c r="I31" s="19"/>
      <c r="J31" s="4"/>
      <c r="K31" s="22"/>
      <c r="L31" s="21"/>
      <c r="M31" s="31"/>
      <c r="N31" s="31"/>
      <c r="O31" s="17"/>
      <c r="P31" s="7"/>
    </row>
    <row r="32" spans="1:19" s="5" customFormat="1" ht="14.5" x14ac:dyDescent="0.35">
      <c r="A32" s="6">
        <v>25</v>
      </c>
      <c r="B32" s="6" t="s">
        <v>24</v>
      </c>
      <c r="C32" s="4">
        <v>8035</v>
      </c>
      <c r="D32" s="17">
        <v>956</v>
      </c>
      <c r="E32" s="17">
        <v>1106</v>
      </c>
      <c r="F32" s="17">
        <v>1425</v>
      </c>
      <c r="G32" s="17">
        <v>1325</v>
      </c>
      <c r="H32" s="19"/>
      <c r="I32" s="19"/>
      <c r="J32" s="4"/>
      <c r="K32" s="22"/>
      <c r="L32" s="21"/>
      <c r="M32" s="31"/>
      <c r="N32" s="31"/>
      <c r="O32" s="17"/>
      <c r="P32" s="7"/>
    </row>
    <row r="33" spans="1:16" s="5" customFormat="1" ht="14.5" x14ac:dyDescent="0.35">
      <c r="A33" s="4">
        <v>26</v>
      </c>
      <c r="B33" s="6" t="s">
        <v>24</v>
      </c>
      <c r="C33" s="4">
        <v>8035</v>
      </c>
      <c r="D33" s="17">
        <v>1518</v>
      </c>
      <c r="E33" s="17">
        <v>1324</v>
      </c>
      <c r="F33" s="17">
        <v>643</v>
      </c>
      <c r="G33" s="17">
        <v>1429</v>
      </c>
      <c r="H33" s="19"/>
      <c r="I33" s="19"/>
      <c r="J33" s="4"/>
      <c r="K33" s="22"/>
      <c r="L33" s="21"/>
      <c r="M33" s="31"/>
      <c r="N33" s="31"/>
      <c r="O33" s="17"/>
      <c r="P33" s="7"/>
    </row>
    <row r="34" spans="1:16" s="5" customFormat="1" ht="14.5" x14ac:dyDescent="0.35">
      <c r="A34" s="6">
        <v>27</v>
      </c>
      <c r="B34" s="6" t="s">
        <v>24</v>
      </c>
      <c r="C34" s="4">
        <v>8035</v>
      </c>
      <c r="D34" s="17">
        <v>2417</v>
      </c>
      <c r="E34" s="17">
        <v>1564</v>
      </c>
      <c r="F34" s="17">
        <v>79</v>
      </c>
      <c r="G34" s="17">
        <v>1537</v>
      </c>
      <c r="H34" s="19"/>
      <c r="I34" s="19"/>
      <c r="J34" s="4"/>
      <c r="K34" s="22"/>
      <c r="L34" s="21"/>
      <c r="M34" s="31"/>
      <c r="N34" s="31"/>
      <c r="O34" s="17"/>
      <c r="P34" s="7"/>
    </row>
    <row r="35" spans="1:16" s="5" customFormat="1" ht="14.5" x14ac:dyDescent="0.35">
      <c r="A35" s="4">
        <v>28</v>
      </c>
      <c r="B35" s="6" t="s">
        <v>24</v>
      </c>
      <c r="C35" s="4">
        <v>8035</v>
      </c>
      <c r="D35" s="17">
        <v>1838</v>
      </c>
      <c r="E35" s="17">
        <v>1466</v>
      </c>
      <c r="F35" s="17">
        <v>95</v>
      </c>
      <c r="G35" s="17">
        <v>1039</v>
      </c>
      <c r="H35" s="19"/>
      <c r="I35" s="19"/>
      <c r="J35" s="4"/>
      <c r="K35" s="22"/>
      <c r="L35" s="21"/>
      <c r="M35" s="31"/>
      <c r="N35" s="31"/>
      <c r="O35" s="17"/>
      <c r="P35" s="7"/>
    </row>
    <row r="36" spans="1:16" s="5" customFormat="1" ht="14.5" x14ac:dyDescent="0.35">
      <c r="A36" s="6">
        <v>29</v>
      </c>
      <c r="B36" s="6" t="s">
        <v>24</v>
      </c>
      <c r="C36" s="4">
        <v>8035</v>
      </c>
      <c r="D36" s="17">
        <v>1513</v>
      </c>
      <c r="E36" s="17">
        <v>356</v>
      </c>
      <c r="F36" s="17">
        <v>125</v>
      </c>
      <c r="G36" s="17">
        <v>1394</v>
      </c>
      <c r="H36" s="19"/>
      <c r="I36" s="19"/>
      <c r="J36" s="4"/>
      <c r="K36" s="4"/>
      <c r="L36" s="21"/>
      <c r="M36" s="31"/>
      <c r="N36" s="31"/>
      <c r="O36" s="17"/>
      <c r="P36" s="7"/>
    </row>
    <row r="37" spans="1:16" s="5" customFormat="1" ht="14.5" x14ac:dyDescent="0.35">
      <c r="A37" s="4">
        <v>30</v>
      </c>
      <c r="B37" s="6" t="s">
        <v>24</v>
      </c>
      <c r="C37" s="4">
        <v>8035</v>
      </c>
      <c r="D37" s="17">
        <v>2059</v>
      </c>
      <c r="E37" s="17">
        <v>38</v>
      </c>
      <c r="F37" s="17">
        <v>103</v>
      </c>
      <c r="G37" s="17">
        <v>851</v>
      </c>
      <c r="H37" s="19"/>
      <c r="I37" s="19"/>
      <c r="J37" s="4"/>
      <c r="K37" s="7"/>
      <c r="L37" s="21"/>
      <c r="M37" s="31"/>
      <c r="N37" s="31"/>
      <c r="O37" s="17"/>
      <c r="P37" s="7"/>
    </row>
    <row r="38" spans="1:16" s="5" customFormat="1" ht="15" thickBot="1" x14ac:dyDescent="0.4">
      <c r="A38" s="6">
        <v>31</v>
      </c>
      <c r="B38" s="6" t="s">
        <v>24</v>
      </c>
      <c r="C38" s="4">
        <v>8035</v>
      </c>
      <c r="D38" s="23">
        <v>1393</v>
      </c>
      <c r="E38" s="23">
        <v>43</v>
      </c>
      <c r="F38" s="23"/>
      <c r="G38" s="23">
        <v>1183</v>
      </c>
      <c r="H38" s="7"/>
      <c r="I38" s="20"/>
      <c r="J38" s="4"/>
      <c r="K38" s="7"/>
      <c r="L38" s="21"/>
      <c r="M38" s="32"/>
      <c r="N38" s="33"/>
      <c r="O38" s="34"/>
      <c r="P38" s="7"/>
    </row>
    <row r="39" spans="1:16" s="5" customFormat="1" ht="13.5" thickTop="1" x14ac:dyDescent="0.3">
      <c r="A39" s="35" t="s">
        <v>25</v>
      </c>
      <c r="B39" s="35"/>
      <c r="C39" s="11"/>
      <c r="D39" s="12">
        <f t="shared" ref="D39:O39" si="0">SUM(D8:D38)</f>
        <v>41146</v>
      </c>
      <c r="E39" s="12">
        <f t="shared" si="0"/>
        <v>33745</v>
      </c>
      <c r="F39" s="12">
        <f t="shared" si="0"/>
        <v>34363</v>
      </c>
      <c r="G39" s="12">
        <f t="shared" si="0"/>
        <v>35444</v>
      </c>
      <c r="H39" s="12">
        <f t="shared" si="0"/>
        <v>0</v>
      </c>
      <c r="I39" s="12">
        <f t="shared" si="0"/>
        <v>0</v>
      </c>
      <c r="J39" s="12">
        <f t="shared" si="0"/>
        <v>0</v>
      </c>
      <c r="K39" s="12">
        <f t="shared" si="0"/>
        <v>0</v>
      </c>
      <c r="L39" s="12">
        <f t="shared" si="0"/>
        <v>0</v>
      </c>
      <c r="M39" s="12">
        <f t="shared" si="0"/>
        <v>0</v>
      </c>
      <c r="N39" s="12">
        <f t="shared" si="0"/>
        <v>0</v>
      </c>
      <c r="O39" s="12">
        <f t="shared" si="0"/>
        <v>0</v>
      </c>
      <c r="P39" s="7"/>
    </row>
    <row r="40" spans="1:16" s="5" customFormat="1" ht="14.5" x14ac:dyDescent="0.35">
      <c r="A40" s="35"/>
      <c r="B40" s="35"/>
      <c r="C40" s="11"/>
      <c r="D40" s="8">
        <f>MIN(D8:D38)</f>
        <v>923</v>
      </c>
      <c r="E40" s="19">
        <f>MIN(E8:E38)</f>
        <v>24</v>
      </c>
      <c r="F40" s="19">
        <f t="shared" ref="F40:O40" si="1">MIN(F8:F38)</f>
        <v>49</v>
      </c>
      <c r="G40" s="8">
        <f t="shared" si="1"/>
        <v>93</v>
      </c>
      <c r="H40" s="8">
        <f t="shared" si="1"/>
        <v>0</v>
      </c>
      <c r="I40" s="8">
        <f t="shared" si="1"/>
        <v>0</v>
      </c>
      <c r="J40" s="8">
        <f t="shared" si="1"/>
        <v>0</v>
      </c>
      <c r="K40" s="8">
        <f t="shared" si="1"/>
        <v>0</v>
      </c>
      <c r="L40" s="8">
        <f t="shared" si="1"/>
        <v>0</v>
      </c>
      <c r="M40" s="8">
        <f t="shared" si="1"/>
        <v>0</v>
      </c>
      <c r="N40" s="8">
        <f t="shared" si="1"/>
        <v>0</v>
      </c>
      <c r="O40" s="8">
        <f t="shared" si="1"/>
        <v>0</v>
      </c>
      <c r="P40" s="7"/>
    </row>
    <row r="41" spans="1:16" s="5" customFormat="1" ht="14.5" x14ac:dyDescent="0.35">
      <c r="A41" s="35"/>
      <c r="B41" s="35"/>
      <c r="C41" s="11"/>
      <c r="D41" s="8">
        <f>MAX(D8:D38)</f>
        <v>2417</v>
      </c>
      <c r="E41" s="19">
        <f>MAX(E8:E38)</f>
        <v>1564</v>
      </c>
      <c r="F41" s="19">
        <f t="shared" ref="F41:O41" si="2">MAX(F8:F38)</f>
        <v>2172</v>
      </c>
      <c r="G41" s="8">
        <f t="shared" si="2"/>
        <v>1662</v>
      </c>
      <c r="H41" s="8">
        <f t="shared" si="2"/>
        <v>0</v>
      </c>
      <c r="I41" s="8">
        <f t="shared" si="2"/>
        <v>0</v>
      </c>
      <c r="J41" s="8">
        <f t="shared" si="2"/>
        <v>0</v>
      </c>
      <c r="K41" s="8">
        <f t="shared" si="2"/>
        <v>0</v>
      </c>
      <c r="L41" s="8">
        <f t="shared" si="2"/>
        <v>0</v>
      </c>
      <c r="M41" s="8">
        <f t="shared" si="2"/>
        <v>0</v>
      </c>
      <c r="N41" s="8">
        <f t="shared" si="2"/>
        <v>0</v>
      </c>
      <c r="O41" s="8">
        <f t="shared" si="2"/>
        <v>0</v>
      </c>
      <c r="P41" s="7"/>
    </row>
    <row r="42" spans="1:16" s="5" customFormat="1" ht="14.5" x14ac:dyDescent="0.35">
      <c r="A42" s="35"/>
      <c r="B42" s="35"/>
      <c r="C42" s="11"/>
      <c r="D42" s="8">
        <f>AVERAGE(D8:D38)</f>
        <v>1327.2903225806451</v>
      </c>
      <c r="E42" s="19">
        <f>AVERAGE(E8:E38)</f>
        <v>1088.5483870967741</v>
      </c>
      <c r="F42" s="19">
        <f t="shared" ref="F42:O42" si="3">AVERAGE(F8:F38)</f>
        <v>1145.4333333333334</v>
      </c>
      <c r="G42" s="8">
        <f t="shared" si="3"/>
        <v>1143.3548387096773</v>
      </c>
      <c r="H42" s="8" t="e">
        <f t="shared" si="3"/>
        <v>#DIV/0!</v>
      </c>
      <c r="I42" s="8" t="e">
        <f t="shared" si="3"/>
        <v>#DIV/0!</v>
      </c>
      <c r="J42" s="8" t="e">
        <f t="shared" si="3"/>
        <v>#DIV/0!</v>
      </c>
      <c r="K42" s="8" t="e">
        <f t="shared" si="3"/>
        <v>#DIV/0!</v>
      </c>
      <c r="L42" s="8" t="e">
        <f t="shared" si="3"/>
        <v>#DIV/0!</v>
      </c>
      <c r="M42" s="8" t="e">
        <f t="shared" si="3"/>
        <v>#DIV/0!</v>
      </c>
      <c r="N42" s="8" t="e">
        <f t="shared" si="3"/>
        <v>#DIV/0!</v>
      </c>
      <c r="O42" s="8" t="e">
        <f t="shared" si="3"/>
        <v>#DIV/0!</v>
      </c>
      <c r="P42" s="7"/>
    </row>
    <row r="43" spans="1:16" s="5" customFormat="1" ht="14.5" x14ac:dyDescent="0.35">
      <c r="A43" s="35"/>
      <c r="B43" s="35"/>
      <c r="C43" s="11"/>
      <c r="D43" s="7">
        <f>MEDIAN(D8:D38)</f>
        <v>1312</v>
      </c>
      <c r="E43" s="19">
        <f>MEDIAN(E8:E38)</f>
        <v>1351</v>
      </c>
      <c r="F43" s="19">
        <f t="shared" ref="F43:O43" si="4">MEDIAN(F8:F38)</f>
        <v>1405</v>
      </c>
      <c r="G43" s="7">
        <f t="shared" si="4"/>
        <v>1311</v>
      </c>
      <c r="H43" s="7" t="e">
        <f t="shared" si="4"/>
        <v>#NUM!</v>
      </c>
      <c r="I43" s="7" t="e">
        <f t="shared" si="4"/>
        <v>#NUM!</v>
      </c>
      <c r="J43" s="7" t="e">
        <f t="shared" si="4"/>
        <v>#NUM!</v>
      </c>
      <c r="K43" s="7" t="e">
        <f t="shared" si="4"/>
        <v>#NUM!</v>
      </c>
      <c r="L43" s="7" t="e">
        <f t="shared" si="4"/>
        <v>#NUM!</v>
      </c>
      <c r="M43" s="7" t="e">
        <f t="shared" si="4"/>
        <v>#NUM!</v>
      </c>
      <c r="N43" s="7" t="e">
        <f t="shared" si="4"/>
        <v>#NUM!</v>
      </c>
      <c r="O43" s="7" t="e">
        <f t="shared" si="4"/>
        <v>#NUM!</v>
      </c>
      <c r="P43" s="7"/>
    </row>
    <row r="44" spans="1:16" s="5" customFormat="1" ht="15" thickBot="1" x14ac:dyDescent="0.4">
      <c r="A44" s="35"/>
      <c r="B44" s="35"/>
      <c r="C44" s="11"/>
      <c r="D44" s="7"/>
      <c r="E44" s="20"/>
      <c r="F44" s="2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 ht="15" thickTop="1" x14ac:dyDescent="0.35">
      <c r="M45" s="29"/>
      <c r="N45" s="29"/>
      <c r="O45" s="29"/>
      <c r="P45" s="28"/>
    </row>
  </sheetData>
  <sheetProtection selectLockedCells="1" selectUnlockedCells="1"/>
  <mergeCells count="1">
    <mergeCell ref="A39:B44"/>
  </mergeCells>
  <phoneticPr fontId="7" type="noConversion"/>
  <conditionalFormatting sqref="D8:O38">
    <cfRule type="cellIs" dxfId="3" priority="1" operator="greaterThan">
      <formula>8035</formula>
    </cfRule>
  </conditionalFormatting>
  <conditionalFormatting sqref="F38:H38">
    <cfRule type="cellIs" dxfId="2" priority="4" stopIfTrue="1" operator="greaterThan">
      <formula>8035</formula>
    </cfRule>
  </conditionalFormatting>
  <conditionalFormatting sqref="J8:O38">
    <cfRule type="cellIs" dxfId="1" priority="2" stopIfTrue="1" operator="greaterThan">
      <formula>8035</formula>
    </cfRule>
  </conditionalFormatting>
  <conditionalFormatting sqref="M45:O45">
    <cfRule type="cellIs" dxfId="0" priority="6" stopIfTrue="1" operator="greaterThan">
      <formula>8035</formula>
    </cfRule>
  </conditionalFormatting>
  <pageMargins left="0.75" right="0.75" top="1" bottom="1" header="0.5" footer="0.5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point 4 outflow</vt:lpstr>
    </vt:vector>
  </TitlesOfParts>
  <Manager/>
  <Company>Young Shire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Phillip Glover</dc:creator>
  <cp:keywords/>
  <dc:description/>
  <cp:lastModifiedBy>Kate Lowe</cp:lastModifiedBy>
  <cp:revision/>
  <dcterms:created xsi:type="dcterms:W3CDTF">2012-08-24T01:34:13Z</dcterms:created>
  <dcterms:modified xsi:type="dcterms:W3CDTF">2025-11-03T23:54:05Z</dcterms:modified>
  <cp:category/>
  <cp:contentStatus/>
</cp:coreProperties>
</file>