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e.lowe\AppData\Local\Microsoft\Windows\INetCache\Content.Outlook\1VH1KKUD\"/>
    </mc:Choice>
  </mc:AlternateContent>
  <xr:revisionPtr revIDLastSave="0" documentId="13_ncr:1_{67DADBA1-3E32-4360-8BA0-D5E337656C98}" xr6:coauthVersionLast="47" xr6:coauthVersionMax="47" xr10:uidLastSave="{00000000-0000-0000-0000-000000000000}"/>
  <bookViews>
    <workbookView xWindow="-110" yWindow="-110" windowWidth="19420" windowHeight="10300" firstSheet="1" activeTab="5" xr2:uid="{F063E441-229C-44ED-9424-9D7D58D1CBA3}"/>
  </bookViews>
  <sheets>
    <sheet name="REDHILL BORE 1" sheetId="1" r:id="rId1"/>
    <sheet name="REDHILL DAM 1" sheetId="2" r:id="rId2"/>
    <sheet name="VICT BORE 1" sheetId="3" r:id="rId3"/>
    <sheet name="VICT BORE 2" sheetId="4" r:id="rId4"/>
    <sheet name="VICT BORE 3" sheetId="5" r:id="rId5"/>
    <sheet name="LEACHATE DAM 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6" l="1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R22" i="5"/>
  <c r="R21" i="5"/>
  <c r="R20" i="5"/>
  <c r="Q22" i="5"/>
  <c r="Q21" i="5"/>
  <c r="Q20" i="5"/>
  <c r="P22" i="5"/>
  <c r="P21" i="5"/>
  <c r="P20" i="5"/>
  <c r="O22" i="5"/>
  <c r="O21" i="5"/>
  <c r="O20" i="5"/>
  <c r="N22" i="5"/>
  <c r="N21" i="5"/>
  <c r="N20" i="5"/>
  <c r="M22" i="5"/>
  <c r="M21" i="5"/>
  <c r="M20" i="5"/>
  <c r="L22" i="5"/>
  <c r="L21" i="5"/>
  <c r="L20" i="5"/>
  <c r="K22" i="5"/>
  <c r="K21" i="5"/>
  <c r="K20" i="5"/>
  <c r="J22" i="5"/>
  <c r="J21" i="5"/>
  <c r="J20" i="5"/>
  <c r="I22" i="5"/>
  <c r="I21" i="5"/>
  <c r="I20" i="5"/>
  <c r="H22" i="5"/>
  <c r="H21" i="5"/>
  <c r="H20" i="5"/>
  <c r="G22" i="5"/>
  <c r="G21" i="5"/>
  <c r="G20" i="5"/>
  <c r="F22" i="5"/>
  <c r="F21" i="5"/>
  <c r="F20" i="5"/>
  <c r="E22" i="5"/>
  <c r="E21" i="5"/>
  <c r="E20" i="5"/>
  <c r="R22" i="4"/>
  <c r="R21" i="4"/>
  <c r="R20" i="4"/>
  <c r="Q22" i="4"/>
  <c r="Q21" i="4"/>
  <c r="Q20" i="4"/>
  <c r="P22" i="4"/>
  <c r="P21" i="4"/>
  <c r="P20" i="4"/>
  <c r="O22" i="4"/>
  <c r="O21" i="4"/>
  <c r="O20" i="4"/>
  <c r="N22" i="4"/>
  <c r="N21" i="4"/>
  <c r="N20" i="4"/>
  <c r="M22" i="4"/>
  <c r="M21" i="4"/>
  <c r="M20" i="4"/>
  <c r="L22" i="4"/>
  <c r="L21" i="4"/>
  <c r="L20" i="4"/>
  <c r="K22" i="4"/>
  <c r="K21" i="4"/>
  <c r="K20" i="4"/>
  <c r="J22" i="4"/>
  <c r="J21" i="4"/>
  <c r="J20" i="4"/>
  <c r="I22" i="4"/>
  <c r="I21" i="4"/>
  <c r="I20" i="4"/>
  <c r="H22" i="4"/>
  <c r="H21" i="4"/>
  <c r="H20" i="4"/>
  <c r="G22" i="4"/>
  <c r="G21" i="4"/>
  <c r="G20" i="4"/>
  <c r="F22" i="4"/>
  <c r="F21" i="4"/>
  <c r="F20" i="4"/>
  <c r="E22" i="4"/>
  <c r="E21" i="4"/>
  <c r="E20" i="4"/>
  <c r="R22" i="3"/>
  <c r="R21" i="3"/>
  <c r="R20" i="3"/>
  <c r="Q22" i="3"/>
  <c r="Q21" i="3"/>
  <c r="Q20" i="3"/>
  <c r="P22" i="3"/>
  <c r="P21" i="3"/>
  <c r="P20" i="3"/>
  <c r="O22" i="3"/>
  <c r="O21" i="3"/>
  <c r="O20" i="3"/>
  <c r="N22" i="3"/>
  <c r="N21" i="3"/>
  <c r="N20" i="3"/>
  <c r="M22" i="3"/>
  <c r="M21" i="3"/>
  <c r="M20" i="3"/>
  <c r="L22" i="3"/>
  <c r="L21" i="3"/>
  <c r="L20" i="3"/>
  <c r="K22" i="3"/>
  <c r="K21" i="3"/>
  <c r="K20" i="3"/>
  <c r="J22" i="3"/>
  <c r="J21" i="3"/>
  <c r="J20" i="3"/>
  <c r="I22" i="3"/>
  <c r="I21" i="3"/>
  <c r="I20" i="3"/>
  <c r="H22" i="3"/>
  <c r="H21" i="3"/>
  <c r="H20" i="3"/>
  <c r="G22" i="3"/>
  <c r="G21" i="3"/>
  <c r="G20" i="3"/>
  <c r="F22" i="3"/>
  <c r="F21" i="3"/>
  <c r="F20" i="3"/>
  <c r="E22" i="3"/>
  <c r="E21" i="3"/>
  <c r="E20" i="3"/>
  <c r="R22" i="2"/>
  <c r="R21" i="2"/>
  <c r="R20" i="2"/>
  <c r="Q22" i="2"/>
  <c r="Q21" i="2"/>
  <c r="Q20" i="2"/>
  <c r="P22" i="2"/>
  <c r="P21" i="2"/>
  <c r="P20" i="2"/>
  <c r="O22" i="2"/>
  <c r="O21" i="2"/>
  <c r="O20" i="2"/>
  <c r="N22" i="2"/>
  <c r="N21" i="2"/>
  <c r="N20" i="2"/>
  <c r="M22" i="2"/>
  <c r="M21" i="2"/>
  <c r="M20" i="2"/>
  <c r="L22" i="2"/>
  <c r="L21" i="2"/>
  <c r="L20" i="2"/>
  <c r="K22" i="2"/>
  <c r="K21" i="2"/>
  <c r="K20" i="2"/>
  <c r="J22" i="2"/>
  <c r="J21" i="2"/>
  <c r="J20" i="2"/>
  <c r="I22" i="2"/>
  <c r="I21" i="2"/>
  <c r="I20" i="2"/>
  <c r="H22" i="2"/>
  <c r="H21" i="2"/>
  <c r="H20" i="2"/>
  <c r="G22" i="2"/>
  <c r="G21" i="2"/>
  <c r="G20" i="2"/>
  <c r="F22" i="2"/>
  <c r="E22" i="2"/>
  <c r="F21" i="2"/>
  <c r="E21" i="2"/>
  <c r="F20" i="2"/>
  <c r="E20" i="2"/>
  <c r="R22" i="1"/>
  <c r="R21" i="1"/>
  <c r="R20" i="1"/>
  <c r="Q22" i="1"/>
  <c r="Q21" i="1"/>
  <c r="Q20" i="1"/>
  <c r="P22" i="1"/>
  <c r="P21" i="1"/>
  <c r="P20" i="1"/>
  <c r="O22" i="1"/>
  <c r="O21" i="1"/>
  <c r="O20" i="1"/>
  <c r="N22" i="1"/>
  <c r="N21" i="1"/>
  <c r="N20" i="1"/>
  <c r="M22" i="1"/>
  <c r="M21" i="1"/>
  <c r="M20" i="1"/>
  <c r="L22" i="1"/>
  <c r="L21" i="1"/>
  <c r="L20" i="1"/>
  <c r="K22" i="1"/>
  <c r="K21" i="1"/>
  <c r="K20" i="1"/>
  <c r="J22" i="1"/>
  <c r="J21" i="1"/>
  <c r="J20" i="1"/>
  <c r="I22" i="1"/>
  <c r="I21" i="1"/>
  <c r="I20" i="1"/>
  <c r="H22" i="1"/>
  <c r="H21" i="1"/>
  <c r="H20" i="1"/>
  <c r="G22" i="1"/>
  <c r="G21" i="1"/>
  <c r="G20" i="1"/>
  <c r="F22" i="1"/>
  <c r="F21" i="1"/>
  <c r="F20" i="1"/>
  <c r="E22" i="1"/>
  <c r="E21" i="1"/>
  <c r="E20" i="1"/>
</calcChain>
</file>

<file path=xl/sharedStrings.xml><?xml version="1.0" encoding="utf-8"?>
<sst xmlns="http://schemas.openxmlformats.org/spreadsheetml/2006/main" count="328" uniqueCount="51">
  <si>
    <t>Licence point- Young Landfills- REDHILL BORE 1</t>
  </si>
  <si>
    <t xml:space="preserve">EPA licence number: </t>
  </si>
  <si>
    <t>Sample ID: YREDTB01</t>
  </si>
  <si>
    <t xml:space="preserve"> </t>
  </si>
  <si>
    <t>Depth to water level</t>
  </si>
  <si>
    <t>Depth to water level sampling</t>
  </si>
  <si>
    <t>pH</t>
  </si>
  <si>
    <t>Electrical conductivity</t>
  </si>
  <si>
    <t>Hydroxide Alkalinity as CaCO3</t>
  </si>
  <si>
    <t>Carbonate Alkalinity as CaCO3</t>
  </si>
  <si>
    <t>Bicarbonate Alkalinity as CaCO3</t>
  </si>
  <si>
    <t>Total Alkalinity as CaCO3</t>
  </si>
  <si>
    <t>Suspended Solids</t>
  </si>
  <si>
    <t>Biochemical Oxygen Demend</t>
  </si>
  <si>
    <t>Ammonia as N</t>
  </si>
  <si>
    <t>Nitrite as N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</si>
  <si>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</rPr>
      <t xml:space="preserve"> Nitrate as N</t>
    </r>
  </si>
  <si>
    <t>Nitrite + Nitrate as N</t>
  </si>
  <si>
    <t>Units of measure</t>
  </si>
  <si>
    <t>m</t>
  </si>
  <si>
    <t>pH unit</t>
  </si>
  <si>
    <t>µS/cm</t>
  </si>
  <si>
    <t>mg/L</t>
  </si>
  <si>
    <t>mg/L N</t>
  </si>
  <si>
    <t>mh/L N</t>
  </si>
  <si>
    <t xml:space="preserve">Sample date </t>
  </si>
  <si>
    <t>Analysis commenced</t>
  </si>
  <si>
    <t>Results issued date</t>
  </si>
  <si>
    <t>&lt;0.05</t>
  </si>
  <si>
    <t>`</t>
  </si>
  <si>
    <t>Min</t>
  </si>
  <si>
    <t>Max</t>
  </si>
  <si>
    <t>Mean</t>
  </si>
  <si>
    <t>Licence point- Young Landfills- REDHILL DAM 1</t>
  </si>
  <si>
    <t>Ø Nitrate as N</t>
  </si>
  <si>
    <t>…</t>
  </si>
  <si>
    <t>Sample ID: YREDTD01</t>
  </si>
  <si>
    <t>Licence point- Young Landfills- VICT BORE 1</t>
  </si>
  <si>
    <t>Sample ID: YVICTB01</t>
  </si>
  <si>
    <t>Nitrate as N</t>
  </si>
  <si>
    <t>Analysis date</t>
  </si>
  <si>
    <t>Licence point- Young Landfills- VICT BORE 2</t>
  </si>
  <si>
    <t>Sample ID: YVICTB02</t>
  </si>
  <si>
    <t>Licence point- Young Landfills- VICT BORE 3</t>
  </si>
  <si>
    <t>Sample ID: YVICTB03</t>
  </si>
  <si>
    <t>Licence point- Young Landfills- LEACHATE DAM1</t>
  </si>
  <si>
    <t>Sample ID: YVICTLD01</t>
  </si>
  <si>
    <t>&lt;0.1</t>
  </si>
  <si>
    <t>&lt;2</t>
  </si>
  <si>
    <t>&lt;0.01</t>
  </si>
  <si>
    <t>Reporting year:2025-2026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</si>
</sst>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rgb="FF3F3F3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1" xfId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/>
    <xf numFmtId="164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6" fillId="3" borderId="1" xfId="1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3</xdr:row>
      <xdr:rowOff>47624</xdr:rowOff>
    </xdr:from>
    <xdr:to>
      <xdr:col>2</xdr:col>
      <xdr:colOff>1133217</xdr:colOff>
      <xdr:row>9</xdr:row>
      <xdr:rowOff>114300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56FB078E-E851-4CEE-83F2-006C8309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19124"/>
          <a:ext cx="2987416" cy="196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47626</xdr:rowOff>
    </xdr:from>
    <xdr:to>
      <xdr:col>2</xdr:col>
      <xdr:colOff>958850</xdr:colOff>
      <xdr:row>9</xdr:row>
      <xdr:rowOff>76201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09E65DE1-DC5C-4A3F-AB3E-23D99740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6"/>
          <a:ext cx="280987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19051</xdr:rowOff>
    </xdr:from>
    <xdr:to>
      <xdr:col>2</xdr:col>
      <xdr:colOff>1066800</xdr:colOff>
      <xdr:row>9</xdr:row>
      <xdr:rowOff>66676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C5AB367D-19AF-425D-9E4F-6CDA42F0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1"/>
          <a:ext cx="24765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2</xdr:col>
      <xdr:colOff>923925</xdr:colOff>
      <xdr:row>9</xdr:row>
      <xdr:rowOff>28575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E24B28E0-9072-439D-82A4-9CBA6A9F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24765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2</xdr:col>
      <xdr:colOff>533400</xdr:colOff>
      <xdr:row>9</xdr:row>
      <xdr:rowOff>133350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D6ED6600-DD28-4EE4-957C-FAA14B05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2476500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3</xdr:row>
      <xdr:rowOff>19051</xdr:rowOff>
    </xdr:from>
    <xdr:to>
      <xdr:col>2</xdr:col>
      <xdr:colOff>933449</xdr:colOff>
      <xdr:row>9</xdr:row>
      <xdr:rowOff>82551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A6F02B41-DA85-4FA8-A6B8-9CBC96EF9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90551"/>
          <a:ext cx="26193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7361-7A7A-47B7-9B7F-BE4B78778C18}">
  <dimension ref="A1:R22"/>
  <sheetViews>
    <sheetView topLeftCell="C4" workbookViewId="0">
      <selection activeCell="E16" sqref="E16"/>
    </sheetView>
  </sheetViews>
  <sheetFormatPr defaultRowHeight="14.5" x14ac:dyDescent="0.35"/>
  <cols>
    <col min="1" max="1" width="15.26953125" customWidth="1"/>
    <col min="2" max="2" width="14.81640625" customWidth="1"/>
    <col min="3" max="3" width="17.81640625" customWidth="1"/>
    <col min="4" max="4" width="12" customWidth="1"/>
    <col min="8" max="8" width="10.54296875" customWidth="1"/>
    <col min="11" max="11" width="10.54296875" customWidth="1"/>
    <col min="13" max="13" width="10" customWidth="1"/>
    <col min="14" max="14" width="10.81640625" customWidth="1"/>
  </cols>
  <sheetData>
    <row r="1" spans="1:18" x14ac:dyDescent="0.35">
      <c r="A1" s="1" t="s">
        <v>0</v>
      </c>
      <c r="B1" s="1"/>
      <c r="C1" s="1"/>
      <c r="D1" s="1"/>
    </row>
    <row r="2" spans="1:18" x14ac:dyDescent="0.35">
      <c r="A2" s="2" t="s">
        <v>1</v>
      </c>
      <c r="B2" s="3"/>
      <c r="C2" s="3">
        <v>5915</v>
      </c>
      <c r="D2" s="3" t="s">
        <v>2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6"/>
      <c r="B5" s="47"/>
    </row>
    <row r="6" spans="1:18" x14ac:dyDescent="0.35">
      <c r="A6" s="5"/>
      <c r="B6" s="5"/>
    </row>
    <row r="7" spans="1:18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3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35">
      <c r="A11" s="44" t="s">
        <v>25</v>
      </c>
      <c r="B11" s="44" t="s">
        <v>26</v>
      </c>
      <c r="C11" s="45" t="s">
        <v>27</v>
      </c>
      <c r="D11" s="10"/>
      <c r="E11" s="12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13"/>
      <c r="Q11" s="13"/>
      <c r="R11" s="13"/>
    </row>
    <row r="12" spans="1:18" x14ac:dyDescent="0.35">
      <c r="A12" s="44"/>
      <c r="B12" s="44"/>
      <c r="C12" s="45"/>
      <c r="D12" s="14"/>
      <c r="E12" s="15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16"/>
      <c r="Q12" s="16"/>
      <c r="R12" s="16"/>
    </row>
    <row r="13" spans="1:18" x14ac:dyDescent="0.35">
      <c r="A13" s="17">
        <v>45910</v>
      </c>
      <c r="B13" s="17">
        <v>45910</v>
      </c>
      <c r="C13" s="18">
        <v>45917</v>
      </c>
      <c r="D13" s="14"/>
      <c r="E13" s="19">
        <v>1.59</v>
      </c>
      <c r="F13" s="19">
        <v>1.66</v>
      </c>
      <c r="G13" s="19">
        <v>7.18</v>
      </c>
      <c r="H13" s="19">
        <v>1230</v>
      </c>
      <c r="I13" s="19" t="s">
        <v>47</v>
      </c>
      <c r="J13" s="19" t="s">
        <v>47</v>
      </c>
      <c r="K13" s="19">
        <v>265</v>
      </c>
      <c r="L13" s="19">
        <v>265</v>
      </c>
      <c r="M13" s="19">
        <v>302</v>
      </c>
      <c r="N13" s="19" t="s">
        <v>48</v>
      </c>
      <c r="O13" s="19" t="s">
        <v>47</v>
      </c>
      <c r="P13" s="19" t="s">
        <v>49</v>
      </c>
      <c r="Q13" s="19">
        <v>0.28000000000000003</v>
      </c>
      <c r="R13" s="19">
        <v>0.28000000000000003</v>
      </c>
    </row>
    <row r="14" spans="1:18" x14ac:dyDescent="0.35">
      <c r="A14" s="17">
        <v>45994</v>
      </c>
      <c r="B14" s="17">
        <v>45995</v>
      </c>
      <c r="C14" s="18">
        <v>46003</v>
      </c>
      <c r="D14" s="14"/>
      <c r="E14" s="19">
        <v>1.86</v>
      </c>
      <c r="F14" s="19">
        <v>1.95</v>
      </c>
      <c r="G14" s="19">
        <v>7.35</v>
      </c>
      <c r="H14" s="19">
        <v>1430</v>
      </c>
      <c r="I14" s="19" t="s">
        <v>47</v>
      </c>
      <c r="J14" s="19" t="s">
        <v>47</v>
      </c>
      <c r="K14" s="19">
        <v>389</v>
      </c>
      <c r="L14" s="19">
        <v>389</v>
      </c>
      <c r="M14" s="19">
        <v>152</v>
      </c>
      <c r="N14" s="19" t="s">
        <v>48</v>
      </c>
      <c r="O14" s="19" t="s">
        <v>47</v>
      </c>
      <c r="P14" s="19" t="s">
        <v>49</v>
      </c>
      <c r="Q14" s="19">
        <v>0.08</v>
      </c>
      <c r="R14" s="19">
        <v>0.08</v>
      </c>
    </row>
    <row r="15" spans="1:18" x14ac:dyDescent="0.35">
      <c r="A15" s="20">
        <v>46154</v>
      </c>
      <c r="B15" s="20">
        <v>46155</v>
      </c>
      <c r="C15" s="20">
        <v>46164</v>
      </c>
      <c r="D15" s="14"/>
      <c r="E15" s="21">
        <v>1.7</v>
      </c>
      <c r="F15" s="21">
        <v>1.83</v>
      </c>
      <c r="G15" s="21">
        <v>7.09</v>
      </c>
      <c r="H15" s="21">
        <v>1260</v>
      </c>
      <c r="I15" s="19" t="s">
        <v>47</v>
      </c>
      <c r="J15" s="21" t="s">
        <v>47</v>
      </c>
      <c r="K15" s="21">
        <v>350</v>
      </c>
      <c r="L15" s="21">
        <v>350</v>
      </c>
      <c r="M15" s="21">
        <v>73</v>
      </c>
      <c r="N15" s="21" t="s">
        <v>48</v>
      </c>
      <c r="O15" s="21" t="s">
        <v>47</v>
      </c>
      <c r="P15" s="21" t="s">
        <v>49</v>
      </c>
      <c r="Q15" s="21" t="s">
        <v>28</v>
      </c>
      <c r="R15" s="21" t="s">
        <v>28</v>
      </c>
    </row>
    <row r="16" spans="1:18" x14ac:dyDescent="0.35">
      <c r="A16" s="17"/>
      <c r="B16" s="17"/>
      <c r="C16" s="18"/>
      <c r="D16" s="14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14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14" t="s">
        <v>29</v>
      </c>
      <c r="E18" s="9"/>
      <c r="F18" s="9"/>
      <c r="G18" s="9"/>
      <c r="H18" s="9"/>
      <c r="I18" s="1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11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MIN(E13:E18)</f>
        <v>1.59</v>
      </c>
      <c r="F20" s="25">
        <f t="shared" si="0"/>
        <v>1.66</v>
      </c>
      <c r="G20" s="25">
        <f t="shared" si="0"/>
        <v>7.09</v>
      </c>
      <c r="H20" s="25">
        <f t="shared" si="0"/>
        <v>1230</v>
      </c>
      <c r="I20" s="25">
        <f t="shared" si="0"/>
        <v>0</v>
      </c>
      <c r="J20" s="25">
        <f t="shared" si="0"/>
        <v>0</v>
      </c>
      <c r="K20" s="25">
        <f t="shared" si="0"/>
        <v>265</v>
      </c>
      <c r="L20" s="25">
        <f t="shared" si="0"/>
        <v>265</v>
      </c>
      <c r="M20" s="25">
        <f t="shared" si="0"/>
        <v>73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0.08</v>
      </c>
      <c r="R20" s="25">
        <f t="shared" si="0"/>
        <v>0.08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MAX(E13:E18)</f>
        <v>1.86</v>
      </c>
      <c r="F21" s="28">
        <f t="shared" si="1"/>
        <v>1.95</v>
      </c>
      <c r="G21" s="28">
        <f t="shared" si="1"/>
        <v>7.35</v>
      </c>
      <c r="H21" s="28">
        <f t="shared" si="1"/>
        <v>1430</v>
      </c>
      <c r="I21" s="28">
        <f t="shared" si="1"/>
        <v>0</v>
      </c>
      <c r="J21" s="28">
        <f t="shared" si="1"/>
        <v>0</v>
      </c>
      <c r="K21" s="28">
        <f t="shared" si="1"/>
        <v>389</v>
      </c>
      <c r="L21" s="28">
        <f t="shared" si="1"/>
        <v>389</v>
      </c>
      <c r="M21" s="28">
        <f t="shared" si="1"/>
        <v>302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0.28000000000000003</v>
      </c>
      <c r="R21" s="28">
        <f t="shared" si="1"/>
        <v>0.28000000000000003</v>
      </c>
    </row>
    <row r="22" spans="1:18" ht="15" thickBot="1" x14ac:dyDescent="0.4">
      <c r="A22" s="26"/>
      <c r="B22" s="29"/>
      <c r="C22" s="26"/>
      <c r="D22" s="30" t="s">
        <v>32</v>
      </c>
      <c r="E22" s="31">
        <f t="shared" ref="E22:R22" si="2">AVERAGE(E13:E18)</f>
        <v>1.7166666666666668</v>
      </c>
      <c r="F22" s="31">
        <f t="shared" si="2"/>
        <v>1.8133333333333332</v>
      </c>
      <c r="G22" s="31">
        <f t="shared" si="2"/>
        <v>7.2066666666666661</v>
      </c>
      <c r="H22" s="31">
        <f t="shared" si="2"/>
        <v>1306.6666666666667</v>
      </c>
      <c r="I22" s="31" t="e">
        <f t="shared" si="2"/>
        <v>#DIV/0!</v>
      </c>
      <c r="J22" s="31" t="e">
        <f t="shared" si="2"/>
        <v>#DIV/0!</v>
      </c>
      <c r="K22" s="31">
        <f t="shared" si="2"/>
        <v>334.66666666666669</v>
      </c>
      <c r="L22" s="31">
        <f t="shared" si="2"/>
        <v>334.66666666666669</v>
      </c>
      <c r="M22" s="31">
        <f t="shared" si="2"/>
        <v>175.66666666666666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0.18000000000000002</v>
      </c>
      <c r="R22" s="31">
        <f t="shared" si="2"/>
        <v>0.18000000000000002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6515-C956-48EF-BDBF-7AD76F6D142D}">
  <dimension ref="A1:R22"/>
  <sheetViews>
    <sheetView topLeftCell="D3" workbookViewId="0">
      <selection activeCell="R15" sqref="R15"/>
    </sheetView>
  </sheetViews>
  <sheetFormatPr defaultRowHeight="14.5" x14ac:dyDescent="0.35"/>
  <cols>
    <col min="1" max="1" width="13.1796875" customWidth="1"/>
    <col min="2" max="2" width="14.54296875" customWidth="1"/>
    <col min="3" max="3" width="16.1796875" customWidth="1"/>
    <col min="4" max="4" width="11" customWidth="1"/>
    <col min="8" max="8" width="11.7265625" customWidth="1"/>
    <col min="11" max="11" width="12" customWidth="1"/>
    <col min="13" max="13" width="10.81640625" customWidth="1"/>
    <col min="14" max="14" width="11.453125" customWidth="1"/>
  </cols>
  <sheetData>
    <row r="1" spans="1:18" x14ac:dyDescent="0.35">
      <c r="A1" s="1" t="s">
        <v>33</v>
      </c>
      <c r="B1" s="1"/>
      <c r="C1" s="1"/>
      <c r="D1" s="1"/>
    </row>
    <row r="2" spans="1:18" x14ac:dyDescent="0.35">
      <c r="A2" s="2" t="s">
        <v>1</v>
      </c>
      <c r="B2" s="3"/>
      <c r="C2" s="3">
        <v>5915</v>
      </c>
      <c r="D2" s="3" t="s">
        <v>36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6"/>
      <c r="B5" s="47"/>
    </row>
    <row r="6" spans="1:18" x14ac:dyDescent="0.35">
      <c r="A6" s="5"/>
      <c r="B6" s="5"/>
    </row>
    <row r="7" spans="1:18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32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3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35">
      <c r="A11" s="44" t="s">
        <v>25</v>
      </c>
      <c r="B11" s="44" t="s">
        <v>26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3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 t="s">
        <v>35</v>
      </c>
      <c r="F13" s="19" t="s">
        <v>35</v>
      </c>
      <c r="G13" s="19">
        <v>8.02</v>
      </c>
      <c r="H13" s="19">
        <v>2050</v>
      </c>
      <c r="I13" s="19" t="s">
        <v>47</v>
      </c>
      <c r="J13" s="19" t="s">
        <v>47</v>
      </c>
      <c r="K13" s="19">
        <v>677</v>
      </c>
      <c r="L13" s="19">
        <v>677</v>
      </c>
      <c r="M13" s="19">
        <v>9</v>
      </c>
      <c r="N13" s="19">
        <v>2</v>
      </c>
      <c r="O13" s="19">
        <v>4.5</v>
      </c>
      <c r="P13" s="19">
        <v>0.08</v>
      </c>
      <c r="Q13" s="19">
        <v>0.12</v>
      </c>
      <c r="R13" s="19">
        <v>0.2</v>
      </c>
    </row>
    <row r="14" spans="1:18" x14ac:dyDescent="0.35">
      <c r="A14" s="17">
        <v>45996</v>
      </c>
      <c r="B14" s="17">
        <v>45996</v>
      </c>
      <c r="C14" s="18">
        <v>46006</v>
      </c>
      <c r="D14" s="38"/>
      <c r="E14" s="19" t="s">
        <v>35</v>
      </c>
      <c r="F14" s="19" t="s">
        <v>35</v>
      </c>
      <c r="G14" s="19">
        <v>8.48</v>
      </c>
      <c r="H14" s="19">
        <v>2030</v>
      </c>
      <c r="I14" s="19" t="s">
        <v>47</v>
      </c>
      <c r="J14" s="19" t="s">
        <v>47</v>
      </c>
      <c r="K14" s="19">
        <v>957</v>
      </c>
      <c r="L14" s="19">
        <v>957</v>
      </c>
      <c r="M14" s="19">
        <v>156</v>
      </c>
      <c r="N14" s="19">
        <v>11</v>
      </c>
      <c r="O14" s="19">
        <v>0.2</v>
      </c>
      <c r="P14" s="19">
        <v>0.06</v>
      </c>
      <c r="Q14" s="19">
        <v>0.09</v>
      </c>
      <c r="R14" s="19">
        <v>0.15</v>
      </c>
    </row>
    <row r="15" spans="1:18" x14ac:dyDescent="0.35">
      <c r="A15" s="20">
        <v>46154</v>
      </c>
      <c r="B15" s="20">
        <v>46155</v>
      </c>
      <c r="C15" s="20">
        <v>46164</v>
      </c>
      <c r="D15" s="38"/>
      <c r="E15" s="19" t="s">
        <v>35</v>
      </c>
      <c r="F15" s="19" t="s">
        <v>35</v>
      </c>
      <c r="G15" s="21">
        <v>7.91</v>
      </c>
      <c r="H15" s="21">
        <v>2160</v>
      </c>
      <c r="I15" s="19" t="s">
        <v>47</v>
      </c>
      <c r="J15" s="21" t="s">
        <v>47</v>
      </c>
      <c r="K15" s="21">
        <v>793</v>
      </c>
      <c r="L15" s="21">
        <v>793</v>
      </c>
      <c r="M15" s="21">
        <v>1270</v>
      </c>
      <c r="N15" s="21">
        <v>45</v>
      </c>
      <c r="O15" s="21">
        <v>1.2</v>
      </c>
      <c r="P15" s="21" t="s">
        <v>49</v>
      </c>
      <c r="Q15" s="21">
        <v>0.1</v>
      </c>
      <c r="R15" s="21">
        <v>0.1</v>
      </c>
    </row>
    <row r="16" spans="1:18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 t="s">
        <v>29</v>
      </c>
      <c r="E18" s="9"/>
      <c r="F18" s="9"/>
      <c r="G18" s="9"/>
      <c r="H18" s="9"/>
      <c r="I18" s="1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MIN(E13:E18)</f>
        <v>0</v>
      </c>
      <c r="F20" s="25">
        <f t="shared" si="0"/>
        <v>0</v>
      </c>
      <c r="G20" s="25">
        <f t="shared" si="0"/>
        <v>7.91</v>
      </c>
      <c r="H20" s="25">
        <f t="shared" si="0"/>
        <v>2030</v>
      </c>
      <c r="I20" s="25">
        <f t="shared" si="0"/>
        <v>0</v>
      </c>
      <c r="J20" s="25">
        <f t="shared" si="0"/>
        <v>0</v>
      </c>
      <c r="K20" s="25">
        <f t="shared" si="0"/>
        <v>677</v>
      </c>
      <c r="L20" s="25">
        <f t="shared" si="0"/>
        <v>677</v>
      </c>
      <c r="M20" s="25">
        <f t="shared" si="0"/>
        <v>9</v>
      </c>
      <c r="N20" s="25">
        <f t="shared" si="0"/>
        <v>2</v>
      </c>
      <c r="O20" s="25">
        <f t="shared" si="0"/>
        <v>0.2</v>
      </c>
      <c r="P20" s="25">
        <f t="shared" si="0"/>
        <v>0.06</v>
      </c>
      <c r="Q20" s="25">
        <f t="shared" si="0"/>
        <v>0.09</v>
      </c>
      <c r="R20" s="25">
        <f t="shared" si="0"/>
        <v>0.1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MAX(E13:E18)</f>
        <v>0</v>
      </c>
      <c r="F21" s="28">
        <f t="shared" si="1"/>
        <v>0</v>
      </c>
      <c r="G21" s="28">
        <f t="shared" si="1"/>
        <v>8.48</v>
      </c>
      <c r="H21" s="28">
        <f t="shared" si="1"/>
        <v>2160</v>
      </c>
      <c r="I21" s="28">
        <f t="shared" si="1"/>
        <v>0</v>
      </c>
      <c r="J21" s="28">
        <f t="shared" si="1"/>
        <v>0</v>
      </c>
      <c r="K21" s="28">
        <f t="shared" si="1"/>
        <v>957</v>
      </c>
      <c r="L21" s="28">
        <f t="shared" si="1"/>
        <v>957</v>
      </c>
      <c r="M21" s="28">
        <f t="shared" si="1"/>
        <v>1270</v>
      </c>
      <c r="N21" s="28">
        <f t="shared" si="1"/>
        <v>45</v>
      </c>
      <c r="O21" s="28">
        <f t="shared" si="1"/>
        <v>4.5</v>
      </c>
      <c r="P21" s="28">
        <f t="shared" si="1"/>
        <v>0.08</v>
      </c>
      <c r="Q21" s="28">
        <f t="shared" si="1"/>
        <v>0.12</v>
      </c>
      <c r="R21" s="28">
        <f t="shared" si="1"/>
        <v>0.2</v>
      </c>
    </row>
    <row r="22" spans="1:18" ht="15" thickBot="1" x14ac:dyDescent="0.4">
      <c r="A22" s="26"/>
      <c r="B22" s="29"/>
      <c r="C22" s="26"/>
      <c r="D22" s="30" t="s">
        <v>32</v>
      </c>
      <c r="E22" s="31" t="e">
        <f t="shared" ref="E22:R22" si="2">AVERAGE(E13:E18)</f>
        <v>#DIV/0!</v>
      </c>
      <c r="F22" s="31" t="e">
        <f t="shared" si="2"/>
        <v>#DIV/0!</v>
      </c>
      <c r="G22" s="31">
        <f t="shared" si="2"/>
        <v>8.1366666666666667</v>
      </c>
      <c r="H22" s="31">
        <f t="shared" si="2"/>
        <v>2080</v>
      </c>
      <c r="I22" s="31" t="e">
        <f t="shared" si="2"/>
        <v>#DIV/0!</v>
      </c>
      <c r="J22" s="31" t="e">
        <f t="shared" si="2"/>
        <v>#DIV/0!</v>
      </c>
      <c r="K22" s="31">
        <f t="shared" si="2"/>
        <v>809</v>
      </c>
      <c r="L22" s="31">
        <f t="shared" si="2"/>
        <v>809</v>
      </c>
      <c r="M22" s="31">
        <f t="shared" si="2"/>
        <v>478.33333333333331</v>
      </c>
      <c r="N22" s="31">
        <f t="shared" si="2"/>
        <v>19.333333333333332</v>
      </c>
      <c r="O22" s="31">
        <f t="shared" si="2"/>
        <v>1.9666666666666668</v>
      </c>
      <c r="P22" s="31">
        <f t="shared" si="2"/>
        <v>7.0000000000000007E-2</v>
      </c>
      <c r="Q22" s="31">
        <f t="shared" si="2"/>
        <v>0.10333333333333333</v>
      </c>
      <c r="R22" s="31">
        <f t="shared" si="2"/>
        <v>0.15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4F07-DD65-4E55-B887-B5D9E43DE4ED}">
  <dimension ref="A1:R22"/>
  <sheetViews>
    <sheetView topLeftCell="C4" workbookViewId="0">
      <selection activeCell="R15" sqref="R15"/>
    </sheetView>
  </sheetViews>
  <sheetFormatPr defaultRowHeight="14.5" x14ac:dyDescent="0.35"/>
  <cols>
    <col min="1" max="1" width="11" customWidth="1"/>
    <col min="2" max="2" width="12.453125" customWidth="1"/>
    <col min="3" max="3" width="16.54296875" customWidth="1"/>
    <col min="4" max="4" width="11.26953125" customWidth="1"/>
    <col min="8" max="8" width="11.54296875" customWidth="1"/>
    <col min="11" max="11" width="11" customWidth="1"/>
    <col min="13" max="14" width="11" customWidth="1"/>
  </cols>
  <sheetData>
    <row r="1" spans="1:18" x14ac:dyDescent="0.35">
      <c r="A1" s="1" t="s">
        <v>37</v>
      </c>
      <c r="B1" s="1"/>
      <c r="C1" s="1"/>
      <c r="D1" s="1"/>
    </row>
    <row r="2" spans="1:18" x14ac:dyDescent="0.35">
      <c r="A2" s="2" t="s">
        <v>1</v>
      </c>
      <c r="B2" s="3"/>
      <c r="C2" s="3">
        <v>5916</v>
      </c>
      <c r="D2" s="3" t="s">
        <v>38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6"/>
      <c r="B5" s="47"/>
    </row>
    <row r="6" spans="1:18" x14ac:dyDescent="0.35">
      <c r="A6" s="5"/>
      <c r="B6" s="5"/>
    </row>
    <row r="7" spans="1:18" ht="62.5" x14ac:dyDescent="0.35">
      <c r="A7" s="2"/>
      <c r="B7" s="2"/>
      <c r="C7" s="2"/>
      <c r="D7" s="39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3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3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3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>
        <v>11.3</v>
      </c>
      <c r="F13" s="19">
        <v>11.4</v>
      </c>
      <c r="G13" s="19">
        <v>6.7</v>
      </c>
      <c r="H13" s="19">
        <v>3170</v>
      </c>
      <c r="I13" s="19" t="s">
        <v>47</v>
      </c>
      <c r="J13" s="19" t="s">
        <v>47</v>
      </c>
      <c r="K13" s="19">
        <v>654</v>
      </c>
      <c r="L13" s="19">
        <v>654</v>
      </c>
      <c r="M13" s="19">
        <v>11</v>
      </c>
      <c r="N13" s="19" t="s">
        <v>48</v>
      </c>
      <c r="O13" s="19" t="s">
        <v>47</v>
      </c>
      <c r="P13" s="19" t="s">
        <v>49</v>
      </c>
      <c r="Q13" s="19">
        <v>0.06</v>
      </c>
      <c r="R13" s="19">
        <v>0.06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>
        <v>11.4</v>
      </c>
      <c r="F14" s="19">
        <v>11.6</v>
      </c>
      <c r="G14" s="19">
        <v>6.75</v>
      </c>
      <c r="H14" s="19">
        <v>2570</v>
      </c>
      <c r="I14" s="19" t="s">
        <v>47</v>
      </c>
      <c r="J14" s="19" t="s">
        <v>47</v>
      </c>
      <c r="K14" s="19">
        <v>663</v>
      </c>
      <c r="L14" s="19">
        <v>663</v>
      </c>
      <c r="M14" s="19">
        <v>7</v>
      </c>
      <c r="N14" s="19" t="s">
        <v>48</v>
      </c>
      <c r="O14" s="19" t="s">
        <v>47</v>
      </c>
      <c r="P14" s="19" t="s">
        <v>49</v>
      </c>
      <c r="Q14" s="19">
        <v>0.12</v>
      </c>
      <c r="R14" s="19">
        <v>0.12</v>
      </c>
    </row>
    <row r="15" spans="1:18" x14ac:dyDescent="0.35">
      <c r="A15" s="20">
        <v>46154</v>
      </c>
      <c r="B15" s="20">
        <v>46155</v>
      </c>
      <c r="C15" s="20">
        <v>46164</v>
      </c>
      <c r="D15" s="38"/>
      <c r="E15" s="21">
        <v>11.5</v>
      </c>
      <c r="F15" s="21">
        <v>11.8</v>
      </c>
      <c r="G15" s="21">
        <v>6.73</v>
      </c>
      <c r="H15" s="21">
        <v>3280</v>
      </c>
      <c r="I15" s="19" t="s">
        <v>47</v>
      </c>
      <c r="J15" s="21" t="s">
        <v>47</v>
      </c>
      <c r="K15" s="21">
        <v>674</v>
      </c>
      <c r="L15" s="21">
        <v>674</v>
      </c>
      <c r="M15" s="21">
        <v>7</v>
      </c>
      <c r="N15" s="21" t="s">
        <v>48</v>
      </c>
      <c r="O15" s="21" t="s">
        <v>47</v>
      </c>
      <c r="P15" s="21" t="s">
        <v>49</v>
      </c>
      <c r="Q15" s="21">
        <v>0.14000000000000001</v>
      </c>
      <c r="R15" s="21">
        <v>0.14000000000000001</v>
      </c>
    </row>
    <row r="16" spans="1:18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MIN(E13:E17)</f>
        <v>11.3</v>
      </c>
      <c r="F20" s="25">
        <f t="shared" si="0"/>
        <v>11.4</v>
      </c>
      <c r="G20" s="25">
        <f t="shared" si="0"/>
        <v>6.7</v>
      </c>
      <c r="H20" s="25">
        <f t="shared" si="0"/>
        <v>2570</v>
      </c>
      <c r="I20" s="25">
        <f t="shared" si="0"/>
        <v>0</v>
      </c>
      <c r="J20" s="25">
        <f t="shared" si="0"/>
        <v>0</v>
      </c>
      <c r="K20" s="25">
        <f t="shared" si="0"/>
        <v>654</v>
      </c>
      <c r="L20" s="25">
        <f t="shared" si="0"/>
        <v>654</v>
      </c>
      <c r="M20" s="25">
        <f t="shared" si="0"/>
        <v>7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0.06</v>
      </c>
      <c r="R20" s="25">
        <f t="shared" si="0"/>
        <v>0.06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MAX(E13:E17)</f>
        <v>11.5</v>
      </c>
      <c r="F21" s="28">
        <f t="shared" si="1"/>
        <v>11.8</v>
      </c>
      <c r="G21" s="28">
        <f t="shared" si="1"/>
        <v>6.75</v>
      </c>
      <c r="H21" s="28">
        <f t="shared" si="1"/>
        <v>3280</v>
      </c>
      <c r="I21" s="28">
        <f t="shared" si="1"/>
        <v>0</v>
      </c>
      <c r="J21" s="28">
        <f t="shared" si="1"/>
        <v>0</v>
      </c>
      <c r="K21" s="28">
        <f t="shared" si="1"/>
        <v>674</v>
      </c>
      <c r="L21" s="28">
        <f t="shared" si="1"/>
        <v>674</v>
      </c>
      <c r="M21" s="28">
        <f t="shared" si="1"/>
        <v>11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0.14000000000000001</v>
      </c>
      <c r="R21" s="28">
        <f t="shared" si="1"/>
        <v>0.14000000000000001</v>
      </c>
    </row>
    <row r="22" spans="1:18" ht="15" thickBot="1" x14ac:dyDescent="0.4">
      <c r="A22" s="26"/>
      <c r="B22" s="29"/>
      <c r="C22" s="26"/>
      <c r="D22" s="40" t="s">
        <v>32</v>
      </c>
      <c r="E22" s="31">
        <f t="shared" ref="E22:R22" si="2">AVERAGE(E13:E17)</f>
        <v>11.4</v>
      </c>
      <c r="F22" s="31">
        <f t="shared" si="2"/>
        <v>11.6</v>
      </c>
      <c r="G22" s="31">
        <f t="shared" si="2"/>
        <v>6.7266666666666666</v>
      </c>
      <c r="H22" s="31">
        <f t="shared" si="2"/>
        <v>3006.6666666666665</v>
      </c>
      <c r="I22" s="31" t="e">
        <f t="shared" si="2"/>
        <v>#DIV/0!</v>
      </c>
      <c r="J22" s="31" t="e">
        <f t="shared" si="2"/>
        <v>#DIV/0!</v>
      </c>
      <c r="K22" s="31">
        <f t="shared" si="2"/>
        <v>663.66666666666663</v>
      </c>
      <c r="L22" s="31">
        <f t="shared" si="2"/>
        <v>663.66666666666663</v>
      </c>
      <c r="M22" s="31">
        <f t="shared" si="2"/>
        <v>8.3333333333333339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0.10666666666666667</v>
      </c>
      <c r="R22" s="31">
        <f t="shared" si="2"/>
        <v>0.10666666666666667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F9DD-45C4-4402-9573-6D51EFF39BE0}">
  <dimension ref="A1:R22"/>
  <sheetViews>
    <sheetView topLeftCell="C1" workbookViewId="0">
      <selection activeCell="R15" sqref="R15"/>
    </sheetView>
  </sheetViews>
  <sheetFormatPr defaultRowHeight="14.5" x14ac:dyDescent="0.35"/>
  <cols>
    <col min="1" max="1" width="13.26953125" customWidth="1"/>
    <col min="2" max="2" width="12.26953125" customWidth="1"/>
    <col min="3" max="3" width="14.453125" customWidth="1"/>
    <col min="4" max="4" width="11.26953125" customWidth="1"/>
    <col min="8" max="8" width="11.1796875" customWidth="1"/>
    <col min="11" max="11" width="11.7265625" customWidth="1"/>
    <col min="13" max="13" width="10.81640625" customWidth="1"/>
    <col min="14" max="14" width="13.1796875" customWidth="1"/>
  </cols>
  <sheetData>
    <row r="1" spans="1:18" x14ac:dyDescent="0.35">
      <c r="A1" s="1" t="s">
        <v>41</v>
      </c>
      <c r="B1" s="1"/>
      <c r="C1" s="1"/>
      <c r="D1" s="1"/>
    </row>
    <row r="2" spans="1:18" x14ac:dyDescent="0.35">
      <c r="A2" s="2" t="s">
        <v>1</v>
      </c>
      <c r="B2" s="3"/>
      <c r="C2" s="3">
        <v>5916</v>
      </c>
      <c r="D2" s="3" t="s">
        <v>42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6"/>
      <c r="B5" s="47"/>
    </row>
    <row r="6" spans="1:18" x14ac:dyDescent="0.35">
      <c r="A6" s="5"/>
      <c r="B6" s="5"/>
    </row>
    <row r="7" spans="1:18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3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3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3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>
        <v>6.48</v>
      </c>
      <c r="F13" s="19">
        <v>6.73</v>
      </c>
      <c r="G13" s="19">
        <v>7.07</v>
      </c>
      <c r="H13" s="19">
        <v>1030</v>
      </c>
      <c r="I13" s="19" t="s">
        <v>47</v>
      </c>
      <c r="J13" s="19" t="s">
        <v>47</v>
      </c>
      <c r="K13" s="19">
        <v>292</v>
      </c>
      <c r="L13" s="19">
        <v>292</v>
      </c>
      <c r="M13" s="19">
        <v>52</v>
      </c>
      <c r="N13" s="19" t="s">
        <v>48</v>
      </c>
      <c r="O13" s="19" t="s">
        <v>47</v>
      </c>
      <c r="P13" s="19" t="s">
        <v>49</v>
      </c>
      <c r="Q13" s="19" t="s">
        <v>28</v>
      </c>
      <c r="R13" s="19" t="s">
        <v>28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>
        <v>6.36</v>
      </c>
      <c r="F14" s="19">
        <v>6.66</v>
      </c>
      <c r="G14" s="19">
        <v>6.99</v>
      </c>
      <c r="H14" s="19">
        <v>1010</v>
      </c>
      <c r="I14" s="19" t="s">
        <v>47</v>
      </c>
      <c r="J14" s="19" t="s">
        <v>47</v>
      </c>
      <c r="K14" s="19">
        <v>282</v>
      </c>
      <c r="L14" s="19">
        <v>282</v>
      </c>
      <c r="M14" s="19">
        <v>54</v>
      </c>
      <c r="N14" s="19" t="s">
        <v>48</v>
      </c>
      <c r="O14" s="19" t="s">
        <v>47</v>
      </c>
      <c r="P14" s="19" t="s">
        <v>49</v>
      </c>
      <c r="Q14" s="19">
        <v>0.12</v>
      </c>
      <c r="R14" s="19">
        <v>0.12</v>
      </c>
    </row>
    <row r="15" spans="1:18" x14ac:dyDescent="0.35">
      <c r="A15" s="20">
        <v>46154</v>
      </c>
      <c r="B15" s="20">
        <v>46155</v>
      </c>
      <c r="C15" s="20">
        <v>46164</v>
      </c>
      <c r="D15" s="38"/>
      <c r="E15" s="21">
        <v>6.55</v>
      </c>
      <c r="F15" s="21">
        <v>6.95</v>
      </c>
      <c r="G15" s="21">
        <v>7.23</v>
      </c>
      <c r="H15" s="21">
        <v>1140</v>
      </c>
      <c r="I15" s="19" t="s">
        <v>47</v>
      </c>
      <c r="J15" s="21" t="s">
        <v>47</v>
      </c>
      <c r="K15" s="21">
        <v>324</v>
      </c>
      <c r="L15" s="21">
        <v>324</v>
      </c>
      <c r="M15" s="21">
        <v>8</v>
      </c>
      <c r="N15" s="21" t="s">
        <v>48</v>
      </c>
      <c r="O15" s="21" t="s">
        <v>47</v>
      </c>
      <c r="P15" s="21" t="s">
        <v>49</v>
      </c>
      <c r="Q15" s="21">
        <v>0.09</v>
      </c>
      <c r="R15" s="21">
        <v>0.09</v>
      </c>
    </row>
    <row r="16" spans="1:18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MIN(E13:E17)</f>
        <v>6.36</v>
      </c>
      <c r="F20" s="25">
        <f t="shared" si="0"/>
        <v>6.66</v>
      </c>
      <c r="G20" s="25">
        <f t="shared" si="0"/>
        <v>6.99</v>
      </c>
      <c r="H20" s="25">
        <f t="shared" si="0"/>
        <v>1010</v>
      </c>
      <c r="I20" s="25">
        <f t="shared" si="0"/>
        <v>0</v>
      </c>
      <c r="J20" s="25">
        <f t="shared" si="0"/>
        <v>0</v>
      </c>
      <c r="K20" s="25">
        <f t="shared" si="0"/>
        <v>282</v>
      </c>
      <c r="L20" s="25">
        <f t="shared" si="0"/>
        <v>282</v>
      </c>
      <c r="M20" s="25">
        <f t="shared" si="0"/>
        <v>8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0.09</v>
      </c>
      <c r="R20" s="25">
        <f t="shared" si="0"/>
        <v>0.09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MAX(E13:E17)</f>
        <v>6.55</v>
      </c>
      <c r="F21" s="28">
        <f t="shared" si="1"/>
        <v>6.95</v>
      </c>
      <c r="G21" s="28">
        <f t="shared" si="1"/>
        <v>7.23</v>
      </c>
      <c r="H21" s="28">
        <f t="shared" si="1"/>
        <v>1140</v>
      </c>
      <c r="I21" s="28">
        <f t="shared" si="1"/>
        <v>0</v>
      </c>
      <c r="J21" s="28">
        <f t="shared" si="1"/>
        <v>0</v>
      </c>
      <c r="K21" s="28">
        <f t="shared" si="1"/>
        <v>324</v>
      </c>
      <c r="L21" s="28">
        <f t="shared" si="1"/>
        <v>324</v>
      </c>
      <c r="M21" s="28">
        <f t="shared" si="1"/>
        <v>54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0.12</v>
      </c>
      <c r="R21" s="28">
        <f t="shared" si="1"/>
        <v>0.12</v>
      </c>
    </row>
    <row r="22" spans="1:18" ht="15" thickBot="1" x14ac:dyDescent="0.4">
      <c r="A22" s="26"/>
      <c r="B22" s="29"/>
      <c r="C22" s="26"/>
      <c r="D22" s="30" t="s">
        <v>32</v>
      </c>
      <c r="E22" s="31">
        <f t="shared" ref="E22:R22" si="2">AVERAGE(E13:E17)</f>
        <v>6.4633333333333338</v>
      </c>
      <c r="F22" s="31">
        <f t="shared" si="2"/>
        <v>6.78</v>
      </c>
      <c r="G22" s="31">
        <f t="shared" si="2"/>
        <v>7.0966666666666667</v>
      </c>
      <c r="H22" s="31">
        <f t="shared" si="2"/>
        <v>1060</v>
      </c>
      <c r="I22" s="31" t="e">
        <f t="shared" si="2"/>
        <v>#DIV/0!</v>
      </c>
      <c r="J22" s="31" t="e">
        <f t="shared" si="2"/>
        <v>#DIV/0!</v>
      </c>
      <c r="K22" s="31">
        <f t="shared" si="2"/>
        <v>299.33333333333331</v>
      </c>
      <c r="L22" s="31">
        <f t="shared" si="2"/>
        <v>299.33333333333331</v>
      </c>
      <c r="M22" s="31">
        <f t="shared" si="2"/>
        <v>38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0.105</v>
      </c>
      <c r="R22" s="31">
        <f t="shared" si="2"/>
        <v>0.105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FCB1-EFAF-46A9-B5B0-BA9456AAD4D0}">
  <dimension ref="A1:R22"/>
  <sheetViews>
    <sheetView topLeftCell="A4" workbookViewId="0">
      <selection activeCell="A16" sqref="A16"/>
    </sheetView>
  </sheetViews>
  <sheetFormatPr defaultRowHeight="14.5" x14ac:dyDescent="0.35"/>
  <cols>
    <col min="1" max="1" width="22" customWidth="1"/>
    <col min="2" max="2" width="9.453125" bestFit="1" customWidth="1"/>
    <col min="3" max="3" width="9.7265625" bestFit="1" customWidth="1"/>
    <col min="11" max="11" width="11.7265625" customWidth="1"/>
    <col min="13" max="13" width="10.54296875" customWidth="1"/>
    <col min="14" max="14" width="11.26953125" customWidth="1"/>
  </cols>
  <sheetData>
    <row r="1" spans="1:18" x14ac:dyDescent="0.35">
      <c r="A1" s="1" t="s">
        <v>43</v>
      </c>
      <c r="B1" s="1"/>
      <c r="C1" s="1"/>
      <c r="D1" s="1"/>
    </row>
    <row r="2" spans="1:18" x14ac:dyDescent="0.35">
      <c r="A2" s="2" t="s">
        <v>1</v>
      </c>
      <c r="B2" s="3"/>
      <c r="C2" s="3">
        <v>5916</v>
      </c>
      <c r="D2" s="3" t="s">
        <v>44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6"/>
      <c r="B5" s="47"/>
    </row>
    <row r="6" spans="1:18" x14ac:dyDescent="0.35">
      <c r="A6" s="5"/>
      <c r="B6" s="5"/>
    </row>
    <row r="7" spans="1:18" ht="62.5" x14ac:dyDescent="0.35">
      <c r="A7" s="2"/>
      <c r="B7" s="2"/>
      <c r="C7" s="2"/>
      <c r="D7" s="39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3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3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ht="18" customHeight="1" x14ac:dyDescent="0.3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>
        <v>7.24</v>
      </c>
      <c r="F13" s="19">
        <v>7.95</v>
      </c>
      <c r="G13" s="19">
        <v>6.93</v>
      </c>
      <c r="H13" s="19">
        <v>2170</v>
      </c>
      <c r="I13" s="19" t="s">
        <v>47</v>
      </c>
      <c r="J13" s="19" t="s">
        <v>47</v>
      </c>
      <c r="K13" s="19">
        <v>355</v>
      </c>
      <c r="L13" s="19">
        <v>355</v>
      </c>
      <c r="M13" s="19">
        <v>9</v>
      </c>
      <c r="N13" s="19" t="s">
        <v>48</v>
      </c>
      <c r="O13" s="19">
        <v>0.1</v>
      </c>
      <c r="P13" s="19">
        <v>0.14000000000000001</v>
      </c>
      <c r="Q13" s="19">
        <v>31.7</v>
      </c>
      <c r="R13" s="19">
        <v>31.8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>
        <v>7.4</v>
      </c>
      <c r="F14" s="19">
        <v>8.17</v>
      </c>
      <c r="G14" s="19">
        <v>6.78</v>
      </c>
      <c r="H14" s="19">
        <v>1750</v>
      </c>
      <c r="I14" s="19" t="s">
        <v>47</v>
      </c>
      <c r="J14" s="19" t="s">
        <v>47</v>
      </c>
      <c r="K14" s="19">
        <v>370</v>
      </c>
      <c r="L14" s="19">
        <v>370</v>
      </c>
      <c r="M14" s="19">
        <v>12</v>
      </c>
      <c r="N14" s="19" t="s">
        <v>48</v>
      </c>
      <c r="O14" s="19">
        <v>0.2</v>
      </c>
      <c r="P14" s="19">
        <v>0.02</v>
      </c>
      <c r="Q14" s="19">
        <v>24</v>
      </c>
      <c r="R14" s="19">
        <v>24</v>
      </c>
    </row>
    <row r="15" spans="1:18" x14ac:dyDescent="0.35">
      <c r="A15" s="20">
        <v>46154</v>
      </c>
      <c r="B15" s="20">
        <v>46155</v>
      </c>
      <c r="C15" s="20">
        <v>46164</v>
      </c>
      <c r="D15" s="38"/>
      <c r="E15" s="21">
        <v>7.45</v>
      </c>
      <c r="F15" s="21">
        <v>7.78</v>
      </c>
      <c r="G15" s="21">
        <v>7.06</v>
      </c>
      <c r="H15" s="21">
        <v>2200</v>
      </c>
      <c r="I15" s="19" t="s">
        <v>47</v>
      </c>
      <c r="J15" s="21" t="s">
        <v>47</v>
      </c>
      <c r="K15" s="21">
        <v>392</v>
      </c>
      <c r="L15" s="21">
        <v>392</v>
      </c>
      <c r="M15" s="21">
        <v>10</v>
      </c>
      <c r="N15" s="21" t="s">
        <v>48</v>
      </c>
      <c r="O15" s="21">
        <v>0.2</v>
      </c>
      <c r="P15" s="21">
        <v>7.0000000000000007E-2</v>
      </c>
      <c r="Q15" s="21">
        <v>25.2</v>
      </c>
      <c r="R15" s="21">
        <v>25.2</v>
      </c>
    </row>
    <row r="16" spans="1:18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MIN(E13:E17)</f>
        <v>7.24</v>
      </c>
      <c r="F20" s="25">
        <f t="shared" si="0"/>
        <v>7.78</v>
      </c>
      <c r="G20" s="25">
        <f t="shared" si="0"/>
        <v>6.78</v>
      </c>
      <c r="H20" s="25">
        <f t="shared" si="0"/>
        <v>1750</v>
      </c>
      <c r="I20" s="25">
        <f t="shared" si="0"/>
        <v>0</v>
      </c>
      <c r="J20" s="25">
        <f t="shared" si="0"/>
        <v>0</v>
      </c>
      <c r="K20" s="25">
        <f t="shared" si="0"/>
        <v>355</v>
      </c>
      <c r="L20" s="25">
        <f t="shared" si="0"/>
        <v>355</v>
      </c>
      <c r="M20" s="25">
        <f t="shared" si="0"/>
        <v>9</v>
      </c>
      <c r="N20" s="25">
        <f t="shared" si="0"/>
        <v>0</v>
      </c>
      <c r="O20" s="25">
        <f t="shared" si="0"/>
        <v>0.1</v>
      </c>
      <c r="P20" s="25">
        <f t="shared" si="0"/>
        <v>0.02</v>
      </c>
      <c r="Q20" s="25">
        <f t="shared" si="0"/>
        <v>24</v>
      </c>
      <c r="R20" s="25">
        <f t="shared" si="0"/>
        <v>24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MAX(E13:E17)</f>
        <v>7.45</v>
      </c>
      <c r="F21" s="28">
        <f t="shared" si="1"/>
        <v>8.17</v>
      </c>
      <c r="G21" s="28">
        <f t="shared" si="1"/>
        <v>7.06</v>
      </c>
      <c r="H21" s="28">
        <f t="shared" si="1"/>
        <v>2200</v>
      </c>
      <c r="I21" s="28">
        <f t="shared" si="1"/>
        <v>0</v>
      </c>
      <c r="J21" s="28">
        <f t="shared" si="1"/>
        <v>0</v>
      </c>
      <c r="K21" s="28">
        <f t="shared" si="1"/>
        <v>392</v>
      </c>
      <c r="L21" s="28">
        <f t="shared" si="1"/>
        <v>392</v>
      </c>
      <c r="M21" s="28">
        <f t="shared" si="1"/>
        <v>12</v>
      </c>
      <c r="N21" s="28">
        <f t="shared" si="1"/>
        <v>0</v>
      </c>
      <c r="O21" s="28">
        <f t="shared" si="1"/>
        <v>0.2</v>
      </c>
      <c r="P21" s="28">
        <f t="shared" si="1"/>
        <v>0.14000000000000001</v>
      </c>
      <c r="Q21" s="28">
        <f t="shared" si="1"/>
        <v>31.7</v>
      </c>
      <c r="R21" s="28">
        <f t="shared" si="1"/>
        <v>31.8</v>
      </c>
    </row>
    <row r="22" spans="1:18" ht="15" thickBot="1" x14ac:dyDescent="0.4">
      <c r="A22" s="26"/>
      <c r="B22" s="29"/>
      <c r="C22" s="41"/>
      <c r="D22" s="30" t="s">
        <v>32</v>
      </c>
      <c r="E22" s="31">
        <f t="shared" ref="E22:R22" si="2">AVERAGE(E13:E17)</f>
        <v>7.3633333333333333</v>
      </c>
      <c r="F22" s="31">
        <f t="shared" si="2"/>
        <v>7.9666666666666677</v>
      </c>
      <c r="G22" s="31">
        <f t="shared" si="2"/>
        <v>6.9233333333333329</v>
      </c>
      <c r="H22" s="31">
        <f t="shared" si="2"/>
        <v>2040</v>
      </c>
      <c r="I22" s="31" t="e">
        <f t="shared" si="2"/>
        <v>#DIV/0!</v>
      </c>
      <c r="J22" s="31" t="e">
        <f t="shared" si="2"/>
        <v>#DIV/0!</v>
      </c>
      <c r="K22" s="31">
        <f t="shared" si="2"/>
        <v>372.33333333333331</v>
      </c>
      <c r="L22" s="31">
        <f t="shared" si="2"/>
        <v>372.33333333333331</v>
      </c>
      <c r="M22" s="31">
        <f t="shared" si="2"/>
        <v>10.333333333333334</v>
      </c>
      <c r="N22" s="31" t="e">
        <f t="shared" si="2"/>
        <v>#DIV/0!</v>
      </c>
      <c r="O22" s="31">
        <f t="shared" si="2"/>
        <v>0.16666666666666666</v>
      </c>
      <c r="P22" s="31">
        <f t="shared" si="2"/>
        <v>7.6666666666666675E-2</v>
      </c>
      <c r="Q22" s="31">
        <f t="shared" si="2"/>
        <v>26.966666666666669</v>
      </c>
      <c r="R22" s="31">
        <f t="shared" si="2"/>
        <v>27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22AE-E649-4089-A0DF-4AB6E0BF45EE}">
  <dimension ref="A1:R22"/>
  <sheetViews>
    <sheetView tabSelected="1" topLeftCell="A4" workbookViewId="0">
      <selection activeCell="R15" sqref="R15"/>
    </sheetView>
  </sheetViews>
  <sheetFormatPr defaultRowHeight="14.5" x14ac:dyDescent="0.35"/>
  <cols>
    <col min="1" max="1" width="12.1796875" customWidth="1"/>
    <col min="2" max="2" width="15.453125" customWidth="1"/>
    <col min="3" max="3" width="15" customWidth="1"/>
    <col min="4" max="4" width="11.54296875" customWidth="1"/>
    <col min="8" max="8" width="10.7265625" customWidth="1"/>
    <col min="11" max="11" width="10.7265625" customWidth="1"/>
    <col min="13" max="13" width="11.26953125" customWidth="1"/>
    <col min="14" max="14" width="11.7265625" customWidth="1"/>
  </cols>
  <sheetData>
    <row r="1" spans="1:18" x14ac:dyDescent="0.35">
      <c r="A1" s="1" t="s">
        <v>45</v>
      </c>
      <c r="B1" s="1"/>
      <c r="C1" s="1"/>
      <c r="D1" s="1"/>
    </row>
    <row r="2" spans="1:18" x14ac:dyDescent="0.35">
      <c r="A2" s="2" t="s">
        <v>1</v>
      </c>
      <c r="B2" s="3"/>
      <c r="C2" s="3"/>
      <c r="D2" s="3" t="s">
        <v>46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6"/>
      <c r="B5" s="47"/>
    </row>
    <row r="6" spans="1:18" x14ac:dyDescent="0.35">
      <c r="A6" s="5"/>
      <c r="B6" s="5"/>
    </row>
    <row r="7" spans="1:18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3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3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3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/>
      <c r="F13" s="19"/>
      <c r="G13" s="19">
        <v>7.15</v>
      </c>
      <c r="H13" s="19">
        <v>952</v>
      </c>
      <c r="I13" s="19" t="s">
        <v>47</v>
      </c>
      <c r="J13" s="19" t="s">
        <v>47</v>
      </c>
      <c r="K13" s="19">
        <v>164</v>
      </c>
      <c r="L13" s="19">
        <v>164</v>
      </c>
      <c r="M13" s="19">
        <v>8</v>
      </c>
      <c r="N13" s="19" t="s">
        <v>48</v>
      </c>
      <c r="O13" s="19">
        <v>1.3</v>
      </c>
      <c r="P13" s="19">
        <v>0.02</v>
      </c>
      <c r="Q13" s="19" t="s">
        <v>28</v>
      </c>
      <c r="R13" s="19" t="s">
        <v>28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/>
      <c r="F14" s="19"/>
      <c r="G14" s="19">
        <v>8.6199999999999992</v>
      </c>
      <c r="H14" s="19">
        <v>797</v>
      </c>
      <c r="I14" s="19" t="s">
        <v>47</v>
      </c>
      <c r="J14" s="19">
        <v>15.9</v>
      </c>
      <c r="K14" s="19">
        <v>151</v>
      </c>
      <c r="L14" s="19">
        <v>167</v>
      </c>
      <c r="M14" s="19">
        <v>42</v>
      </c>
      <c r="N14" s="19">
        <v>9</v>
      </c>
      <c r="O14" s="19" t="s">
        <v>47</v>
      </c>
      <c r="P14" s="19" t="s">
        <v>49</v>
      </c>
      <c r="Q14" s="19" t="s">
        <v>28</v>
      </c>
      <c r="R14" s="19" t="s">
        <v>28</v>
      </c>
    </row>
    <row r="15" spans="1:18" x14ac:dyDescent="0.35">
      <c r="A15" s="20">
        <v>46154</v>
      </c>
      <c r="B15" s="20">
        <v>46155</v>
      </c>
      <c r="C15" s="20">
        <v>46164</v>
      </c>
      <c r="D15" s="38"/>
      <c r="E15" s="19"/>
      <c r="F15" s="19"/>
      <c r="G15" s="19">
        <v>7.01</v>
      </c>
      <c r="H15" s="19">
        <v>721</v>
      </c>
      <c r="I15" s="19" t="s">
        <v>47</v>
      </c>
      <c r="J15" s="19" t="s">
        <v>47</v>
      </c>
      <c r="K15" s="19">
        <v>141</v>
      </c>
      <c r="L15" s="19">
        <v>141</v>
      </c>
      <c r="M15" s="19">
        <v>59</v>
      </c>
      <c r="N15" s="19">
        <v>9</v>
      </c>
      <c r="O15" s="19" t="s">
        <v>47</v>
      </c>
      <c r="P15" s="19">
        <v>0.03</v>
      </c>
      <c r="Q15" s="19" t="s">
        <v>28</v>
      </c>
      <c r="R15" s="19" t="s">
        <v>28</v>
      </c>
    </row>
    <row r="16" spans="1:18" x14ac:dyDescent="0.35">
      <c r="A16" s="17"/>
      <c r="B16" s="17"/>
      <c r="C16" s="18"/>
      <c r="D16" s="3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35">
      <c r="A17" s="17"/>
      <c r="B17" s="17"/>
      <c r="C17" s="18"/>
      <c r="D17" s="3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35">
      <c r="A18" s="20"/>
      <c r="B18" s="20"/>
      <c r="C18" s="20"/>
      <c r="D18" s="38"/>
      <c r="E18" s="21"/>
      <c r="F18" s="21"/>
      <c r="G18" s="21"/>
      <c r="H18" s="21"/>
      <c r="I18" s="19"/>
      <c r="J18" s="21"/>
      <c r="K18" s="21"/>
      <c r="L18" s="21"/>
      <c r="M18" s="9"/>
      <c r="N18" s="9"/>
      <c r="O18" s="9"/>
      <c r="P18" s="9"/>
      <c r="Q18" s="9"/>
      <c r="R18" s="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MIN(E13:E18)</f>
        <v>0</v>
      </c>
      <c r="F20" s="25">
        <f t="shared" si="0"/>
        <v>0</v>
      </c>
      <c r="G20" s="25">
        <f t="shared" si="0"/>
        <v>7.01</v>
      </c>
      <c r="H20" s="25">
        <f t="shared" si="0"/>
        <v>721</v>
      </c>
      <c r="I20" s="25">
        <f t="shared" si="0"/>
        <v>0</v>
      </c>
      <c r="J20" s="25">
        <f t="shared" si="0"/>
        <v>15.9</v>
      </c>
      <c r="K20" s="25">
        <f t="shared" si="0"/>
        <v>141</v>
      </c>
      <c r="L20" s="25">
        <f t="shared" si="0"/>
        <v>141</v>
      </c>
      <c r="M20" s="25">
        <f t="shared" si="0"/>
        <v>8</v>
      </c>
      <c r="N20" s="25">
        <f t="shared" si="0"/>
        <v>9</v>
      </c>
      <c r="O20" s="25">
        <f t="shared" si="0"/>
        <v>1.3</v>
      </c>
      <c r="P20" s="25">
        <f t="shared" si="0"/>
        <v>0.02</v>
      </c>
      <c r="Q20" s="25">
        <f t="shared" si="0"/>
        <v>0</v>
      </c>
      <c r="R20" s="25">
        <f t="shared" si="0"/>
        <v>0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MAX(E13:E18)</f>
        <v>0</v>
      </c>
      <c r="F21" s="28">
        <f t="shared" si="1"/>
        <v>0</v>
      </c>
      <c r="G21" s="28">
        <f t="shared" si="1"/>
        <v>8.6199999999999992</v>
      </c>
      <c r="H21" s="28">
        <f t="shared" si="1"/>
        <v>952</v>
      </c>
      <c r="I21" s="28">
        <f t="shared" si="1"/>
        <v>0</v>
      </c>
      <c r="J21" s="28">
        <f t="shared" si="1"/>
        <v>15.9</v>
      </c>
      <c r="K21" s="28">
        <f t="shared" si="1"/>
        <v>164</v>
      </c>
      <c r="L21" s="28">
        <f t="shared" si="1"/>
        <v>167</v>
      </c>
      <c r="M21" s="28">
        <f t="shared" si="1"/>
        <v>59</v>
      </c>
      <c r="N21" s="28">
        <f t="shared" si="1"/>
        <v>9</v>
      </c>
      <c r="O21" s="28">
        <f t="shared" si="1"/>
        <v>1.3</v>
      </c>
      <c r="P21" s="28">
        <f t="shared" si="1"/>
        <v>0.03</v>
      </c>
      <c r="Q21" s="28">
        <f t="shared" si="1"/>
        <v>0</v>
      </c>
      <c r="R21" s="28">
        <f t="shared" si="1"/>
        <v>0</v>
      </c>
    </row>
    <row r="22" spans="1:18" ht="15" thickBot="1" x14ac:dyDescent="0.4">
      <c r="A22" s="26"/>
      <c r="B22" s="29"/>
      <c r="C22" s="41"/>
      <c r="D22" s="30" t="s">
        <v>32</v>
      </c>
      <c r="E22" s="31" t="e">
        <f t="shared" ref="E22:R22" si="2">AVERAGE(E13:E18)</f>
        <v>#DIV/0!</v>
      </c>
      <c r="F22" s="31" t="e">
        <f t="shared" si="2"/>
        <v>#DIV/0!</v>
      </c>
      <c r="G22" s="31">
        <f t="shared" si="2"/>
        <v>7.5933333333333337</v>
      </c>
      <c r="H22" s="31">
        <f t="shared" si="2"/>
        <v>823.33333333333337</v>
      </c>
      <c r="I22" s="31" t="e">
        <f t="shared" si="2"/>
        <v>#DIV/0!</v>
      </c>
      <c r="J22" s="31">
        <f t="shared" si="2"/>
        <v>15.9</v>
      </c>
      <c r="K22" s="31">
        <f t="shared" si="2"/>
        <v>152</v>
      </c>
      <c r="L22" s="31">
        <f t="shared" si="2"/>
        <v>157.33333333333334</v>
      </c>
      <c r="M22" s="31">
        <f t="shared" si="2"/>
        <v>36.333333333333336</v>
      </c>
      <c r="N22" s="31">
        <f t="shared" si="2"/>
        <v>9</v>
      </c>
      <c r="O22" s="31">
        <f t="shared" si="2"/>
        <v>1.3</v>
      </c>
      <c r="P22" s="31">
        <f t="shared" si="2"/>
        <v>2.5000000000000001E-2</v>
      </c>
      <c r="Q22" s="31" t="e">
        <f t="shared" si="2"/>
        <v>#DIV/0!</v>
      </c>
      <c r="R22" s="31" t="e">
        <f t="shared" si="2"/>
        <v>#DIV/0!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REDHILL BORE 1</vt:lpstr>
      <vt:lpstr>REDHILL DAM 1</vt:lpstr>
      <vt:lpstr>VICT BORE 1</vt:lpstr>
      <vt:lpstr>VICT BORE 2</vt:lpstr>
      <vt:lpstr>VICT BORE 3</vt:lpstr>
      <vt:lpstr>LEACHATE DAM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Lowe</dc:creator>
  <cp:lastModifiedBy>Kate Lowe</cp:lastModifiedBy>
  <dcterms:created xsi:type="dcterms:W3CDTF">2024-10-01T05:20:04Z</dcterms:created>
  <dcterms:modified xsi:type="dcterms:W3CDTF">2026-05-26T00:05:26Z</dcterms:modified>
</cp:coreProperties>
</file>