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6ABDAB0D-0810-458C-99AC-3677E0B5439E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9 u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7" i="5" l="1"/>
  <c r="L28" i="5"/>
  <c r="L29" i="5"/>
  <c r="F29" i="5"/>
  <c r="G29" i="5"/>
  <c r="H29" i="5"/>
  <c r="I29" i="5"/>
  <c r="J29" i="5"/>
  <c r="K29" i="5"/>
  <c r="E29" i="5"/>
  <c r="F28" i="5"/>
  <c r="G28" i="5"/>
  <c r="H28" i="5"/>
  <c r="I28" i="5"/>
  <c r="J28" i="5"/>
  <c r="K28" i="5"/>
  <c r="E28" i="5"/>
  <c r="F27" i="5"/>
  <c r="G27" i="5"/>
  <c r="H27" i="5"/>
  <c r="I27" i="5"/>
  <c r="J27" i="5"/>
  <c r="K27" i="5"/>
  <c r="E27" i="5"/>
</calcChain>
</file>

<file path=xl/sharedStrings.xml><?xml version="1.0" encoding="utf-8"?>
<sst xmlns="http://schemas.openxmlformats.org/spreadsheetml/2006/main" count="38" uniqueCount="30">
  <si>
    <t xml:space="preserve">Sample date </t>
  </si>
  <si>
    <t>mg/L</t>
  </si>
  <si>
    <t>Date results obtained</t>
  </si>
  <si>
    <t>Date results published</t>
  </si>
  <si>
    <t>Comments</t>
  </si>
  <si>
    <t xml:space="preserve">EPA licence number: 1624 </t>
  </si>
  <si>
    <t>Mean</t>
  </si>
  <si>
    <t>pH</t>
  </si>
  <si>
    <t>Min</t>
  </si>
  <si>
    <t>Max</t>
  </si>
  <si>
    <t>-</t>
  </si>
  <si>
    <t>Pollutant</t>
  </si>
  <si>
    <t>Units of measure</t>
  </si>
  <si>
    <t>Total Phosporus (TP)</t>
  </si>
  <si>
    <t>Total Nitrogen (TN)</t>
  </si>
  <si>
    <t>Biological Oxygen Demand (BOD)</t>
  </si>
  <si>
    <t>Total Suspended Solid (TSS)</t>
  </si>
  <si>
    <t>Oil and Grease (O&amp;G)</t>
  </si>
  <si>
    <t>Young Sewerage Scheme</t>
  </si>
  <si>
    <t>Requirement to monitor concentration of pollutants discharged as per Licence Condition M2.1</t>
  </si>
  <si>
    <t>Sampling Frequency: Monthly</t>
  </si>
  <si>
    <t>Sampling Method: Grab sample</t>
  </si>
  <si>
    <t>Licence point 9 - Environmental monitoring 500m upstream of outlet of pipe from sewage treatment plant discharging to Burrangong Creek</t>
  </si>
  <si>
    <t>Ammonia as Nitrogen (NH3-N)</t>
  </si>
  <si>
    <t>Faecal
Coliforms (FC)</t>
  </si>
  <si>
    <t>CFU/100ml</t>
  </si>
  <si>
    <t>Reporting year 2026-2027</t>
  </si>
  <si>
    <t>&lt;1</t>
  </si>
  <si>
    <t>&lt;2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</si>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</sst>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2" fontId="0" fillId="0" borderId="1" xfId="0" applyNumberFormat="1" applyBorder="1" applyAlignment="1">
      <alignment horizontal="center"/>
    </xf>
    <xf numFmtId="0" fontId="5" fillId="0" borderId="0" xfId="0" applyFont="1"/>
    <xf numFmtId="2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5</xdr:row>
      <xdr:rowOff>76200</xdr:rowOff>
    </xdr:from>
    <xdr:to>
      <xdr:col>1</xdr:col>
      <xdr:colOff>800100</xdr:colOff>
      <xdr:row>7</xdr:row>
      <xdr:rowOff>8890</xdr:rowOff>
    </xdr:to>
    <xdr:pic>
      <xdr:nvPicPr>
        <xdr:cNvPr id="5567" name="Picture 2" descr="Hilltops logo_RGB.jpeg">
          <a:extLst>
            <a:ext uri="{FF2B5EF4-FFF2-40B4-BE49-F238E27FC236}">
              <a16:creationId xmlns:a16="http://schemas.microsoft.com/office/drawing/2014/main" id="{25A67802-4E5A-4C2A-84F5-B35EE895B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14400"/>
          <a:ext cx="153924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29"/>
  <sheetViews>
    <sheetView tabSelected="1" zoomScaleNormal="100" workbookViewId="0">
      <selection activeCell="L12" sqref="L12"/>
    </sheetView>
  </sheetViews>
  <sheetFormatPr defaultRowHeight="12.5" x14ac:dyDescent="0.25"/>
  <cols>
    <col min="1" max="1" width="11.54296875" customWidth="1"/>
    <col min="2" max="2" width="12.81640625" customWidth="1"/>
    <col min="3" max="3" width="12.26953125" customWidth="1"/>
    <col min="5" max="5" width="8.26953125" customWidth="1"/>
    <col min="12" max="12" width="9.54296875" customWidth="1"/>
    <col min="13" max="13" width="24" bestFit="1" customWidth="1"/>
  </cols>
  <sheetData>
    <row r="1" spans="1:13" ht="13" x14ac:dyDescent="0.3">
      <c r="A1" s="3" t="s">
        <v>22</v>
      </c>
    </row>
    <row r="2" spans="1:13" x14ac:dyDescent="0.25">
      <c r="A2" t="s">
        <v>5</v>
      </c>
      <c r="J2" s="7" t="s">
        <v>20</v>
      </c>
    </row>
    <row r="3" spans="1:13" x14ac:dyDescent="0.25">
      <c r="A3" s="5" t="s">
        <v>18</v>
      </c>
      <c r="B3" s="5"/>
      <c r="J3" s="5" t="s">
        <v>21</v>
      </c>
    </row>
    <row r="4" spans="1:13" x14ac:dyDescent="0.25">
      <c r="A4" s="5" t="s">
        <v>26</v>
      </c>
      <c r="B4" s="5"/>
      <c r="J4" s="7" t="s">
        <v>19</v>
      </c>
    </row>
    <row r="7" spans="1:13" ht="50" x14ac:dyDescent="0.25">
      <c r="D7" s="16" t="s">
        <v>11</v>
      </c>
      <c r="E7" s="17" t="s">
        <v>7</v>
      </c>
      <c r="F7" s="15" t="s">
        <v>16</v>
      </c>
      <c r="G7" s="15" t="s">
        <v>17</v>
      </c>
      <c r="H7" s="15" t="s">
        <v>15</v>
      </c>
      <c r="I7" s="15" t="s">
        <v>23</v>
      </c>
      <c r="J7" s="15" t="s">
        <v>14</v>
      </c>
      <c r="K7" s="15" t="s">
        <v>13</v>
      </c>
      <c r="L7" s="15" t="s">
        <v>24</v>
      </c>
    </row>
    <row r="8" spans="1:13" ht="25" x14ac:dyDescent="0.25">
      <c r="D8" s="15" t="s">
        <v>12</v>
      </c>
      <c r="E8" s="19" t="s">
        <v>10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23" t="s">
        <v>25</v>
      </c>
    </row>
    <row r="9" spans="1:13" ht="12.75" customHeight="1" x14ac:dyDescent="0.25">
      <c r="A9" s="37" t="s">
        <v>0</v>
      </c>
      <c r="B9" s="37" t="s">
        <v>2</v>
      </c>
      <c r="C9" s="37" t="s">
        <v>3</v>
      </c>
      <c r="D9" s="12"/>
      <c r="E9" s="21"/>
      <c r="F9" s="21"/>
      <c r="G9" s="21"/>
      <c r="H9" s="21"/>
      <c r="I9" s="21"/>
      <c r="J9" s="38"/>
      <c r="K9" s="39"/>
      <c r="L9" s="12"/>
      <c r="M9" s="36" t="s">
        <v>4</v>
      </c>
    </row>
    <row r="10" spans="1:13" x14ac:dyDescent="0.25">
      <c r="A10" s="37"/>
      <c r="B10" s="37"/>
      <c r="C10" s="37"/>
      <c r="D10" s="13"/>
      <c r="E10" s="22"/>
      <c r="F10" s="22"/>
      <c r="G10" s="22"/>
      <c r="H10" s="22"/>
      <c r="I10" s="22"/>
      <c r="J10" s="40"/>
      <c r="K10" s="41"/>
      <c r="L10" s="13"/>
      <c r="M10" s="36"/>
    </row>
    <row r="11" spans="1:13" x14ac:dyDescent="0.25">
      <c r="A11" s="20">
        <v>46216</v>
      </c>
      <c r="B11" s="20">
        <v>46225</v>
      </c>
      <c r="C11" s="20">
        <v>46267</v>
      </c>
      <c r="D11" s="27"/>
      <c r="E11" s="1">
        <v>7.81</v>
      </c>
      <c r="F11" s="2">
        <v>8</v>
      </c>
      <c r="G11" s="1" t="s">
        <v>27</v>
      </c>
      <c r="H11" s="2" t="s">
        <v>28</v>
      </c>
      <c r="I11" s="1" t="s">
        <v>29</v>
      </c>
      <c r="J11" s="6">
        <v>0.77</v>
      </c>
      <c r="K11" s="24">
        <v>0.04</v>
      </c>
      <c r="L11" s="26">
        <v>140</v>
      </c>
      <c r="M11" s="14"/>
    </row>
    <row r="12" spans="1:13" x14ac:dyDescent="0.25">
      <c r="A12" s="20">
        <v>46247</v>
      </c>
      <c r="B12" s="20">
        <v>46255</v>
      </c>
      <c r="C12" s="20">
        <v>46267</v>
      </c>
      <c r="D12" s="27"/>
      <c r="E12" s="1">
        <v>7.97</v>
      </c>
      <c r="F12" s="2">
        <v>11</v>
      </c>
      <c r="G12" s="1" t="s">
        <v>27</v>
      </c>
      <c r="H12" s="2" t="s">
        <v>28</v>
      </c>
      <c r="I12" s="1" t="s">
        <v>29</v>
      </c>
      <c r="J12" s="1">
        <v>0.85</v>
      </c>
      <c r="K12" s="25">
        <v>0.06</v>
      </c>
      <c r="L12" s="26">
        <v>150</v>
      </c>
      <c r="M12" s="14"/>
    </row>
    <row r="13" spans="1:13" x14ac:dyDescent="0.25">
      <c r="A13" s="20"/>
      <c r="B13" s="20"/>
      <c r="C13" s="20"/>
      <c r="D13" s="27"/>
      <c r="E13" s="1"/>
      <c r="F13" s="2"/>
      <c r="G13" s="31"/>
      <c r="H13" s="32"/>
      <c r="I13" s="31"/>
      <c r="J13" s="6"/>
      <c r="K13" s="24"/>
      <c r="L13" s="26"/>
      <c r="M13" s="14"/>
    </row>
    <row r="14" spans="1:13" x14ac:dyDescent="0.25">
      <c r="A14" s="20"/>
      <c r="B14" s="20"/>
      <c r="C14" s="20"/>
      <c r="D14" s="27"/>
      <c r="E14" s="1"/>
      <c r="F14" s="2"/>
      <c r="G14" s="1"/>
      <c r="H14" s="2"/>
      <c r="I14" s="1"/>
      <c r="J14" s="6"/>
      <c r="K14" s="24"/>
      <c r="L14" s="26"/>
      <c r="M14" s="14"/>
    </row>
    <row r="15" spans="1:13" x14ac:dyDescent="0.25">
      <c r="A15" s="20"/>
      <c r="B15" s="20"/>
      <c r="C15" s="20"/>
      <c r="D15" s="27"/>
      <c r="E15" s="1"/>
      <c r="F15" s="2"/>
      <c r="G15" s="1"/>
      <c r="H15" s="2"/>
      <c r="I15" s="1"/>
      <c r="J15" s="6"/>
      <c r="K15" s="24"/>
      <c r="L15" s="26"/>
      <c r="M15" s="14"/>
    </row>
    <row r="16" spans="1:13" x14ac:dyDescent="0.25">
      <c r="A16" s="20"/>
      <c r="B16" s="20"/>
      <c r="C16" s="20"/>
      <c r="D16" s="27"/>
      <c r="E16" s="1"/>
      <c r="F16" s="2"/>
      <c r="G16" s="1"/>
      <c r="H16" s="2"/>
      <c r="I16" s="1"/>
      <c r="J16" s="6"/>
      <c r="K16" s="24"/>
      <c r="L16" s="26"/>
      <c r="M16" s="14"/>
    </row>
    <row r="17" spans="1:13" x14ac:dyDescent="0.25">
      <c r="A17" s="20"/>
      <c r="B17" s="20"/>
      <c r="C17" s="20"/>
      <c r="D17" s="27"/>
      <c r="E17" s="1"/>
      <c r="F17" s="2"/>
      <c r="G17" s="31"/>
      <c r="H17" s="32"/>
      <c r="I17" s="33"/>
      <c r="J17" s="34"/>
      <c r="K17" s="35"/>
      <c r="L17" s="26"/>
      <c r="M17" s="14"/>
    </row>
    <row r="18" spans="1:13" x14ac:dyDescent="0.25">
      <c r="A18" s="20"/>
      <c r="B18" s="20"/>
      <c r="C18" s="20"/>
      <c r="D18" s="27"/>
      <c r="E18" s="1"/>
      <c r="F18" s="2"/>
      <c r="G18" s="1"/>
      <c r="H18" s="2"/>
      <c r="I18" s="1"/>
      <c r="J18" s="6"/>
      <c r="K18" s="24"/>
      <c r="L18" s="26"/>
      <c r="M18" s="14"/>
    </row>
    <row r="19" spans="1:13" x14ac:dyDescent="0.25">
      <c r="A19" s="20"/>
      <c r="B19" s="20"/>
      <c r="C19" s="20"/>
      <c r="D19" s="27"/>
      <c r="E19" s="1"/>
      <c r="F19" s="2"/>
      <c r="G19" s="1"/>
      <c r="H19" s="2"/>
      <c r="I19" s="1"/>
      <c r="J19" s="6"/>
      <c r="K19" s="24"/>
      <c r="L19" s="26"/>
      <c r="M19" s="14"/>
    </row>
    <row r="20" spans="1:13" x14ac:dyDescent="0.25">
      <c r="A20" s="20"/>
      <c r="B20" s="20"/>
      <c r="C20" s="20"/>
      <c r="D20" s="27"/>
      <c r="E20" s="1"/>
      <c r="F20" s="2"/>
      <c r="G20" s="1"/>
      <c r="H20" s="2"/>
      <c r="I20" s="1"/>
      <c r="J20" s="6"/>
      <c r="K20" s="24"/>
      <c r="L20" s="26"/>
      <c r="M20" s="14"/>
    </row>
    <row r="21" spans="1:13" x14ac:dyDescent="0.25">
      <c r="A21" s="20"/>
      <c r="B21" s="20"/>
      <c r="C21" s="20"/>
      <c r="D21" s="27"/>
      <c r="E21" s="1"/>
      <c r="F21" s="2"/>
      <c r="G21" s="1"/>
      <c r="H21" s="2"/>
      <c r="I21" s="1"/>
      <c r="J21" s="6"/>
      <c r="K21" s="24"/>
      <c r="L21" s="26"/>
      <c r="M21" s="14"/>
    </row>
    <row r="22" spans="1:13" x14ac:dyDescent="0.25">
      <c r="A22" s="20"/>
      <c r="B22" s="20"/>
      <c r="C22" s="20"/>
      <c r="D22" s="27"/>
      <c r="E22" s="1"/>
      <c r="F22" s="2"/>
      <c r="G22" s="31"/>
      <c r="H22" s="32"/>
      <c r="I22" s="31"/>
      <c r="J22" s="6"/>
      <c r="K22" s="24"/>
      <c r="L22" s="26"/>
      <c r="M22" s="14"/>
    </row>
    <row r="23" spans="1:13" x14ac:dyDescent="0.25">
      <c r="A23" s="28"/>
      <c r="B23" s="28"/>
      <c r="C23" s="28"/>
      <c r="D23" s="27"/>
      <c r="E23" s="1"/>
      <c r="F23" s="2"/>
      <c r="G23" s="1"/>
      <c r="H23" s="2"/>
      <c r="I23" s="1"/>
      <c r="J23" s="6"/>
      <c r="K23" s="24"/>
      <c r="L23" s="30"/>
      <c r="M23" s="14"/>
    </row>
    <row r="24" spans="1:13" x14ac:dyDescent="0.25">
      <c r="A24" s="28"/>
      <c r="B24" s="28"/>
      <c r="C24" s="28"/>
      <c r="D24" s="27"/>
      <c r="E24" s="1"/>
      <c r="F24" s="2"/>
      <c r="G24" s="1"/>
      <c r="H24" s="2"/>
      <c r="I24" s="1"/>
      <c r="J24" s="6"/>
      <c r="K24" s="24"/>
      <c r="L24" s="30"/>
      <c r="M24" s="14"/>
    </row>
    <row r="25" spans="1:13" x14ac:dyDescent="0.25">
      <c r="A25" s="28"/>
      <c r="B25" s="29"/>
      <c r="C25" s="29"/>
      <c r="D25" s="13"/>
      <c r="E25" s="1"/>
      <c r="F25" s="2"/>
      <c r="G25" s="1"/>
      <c r="H25" s="2"/>
      <c r="I25" s="1"/>
      <c r="J25" s="6"/>
      <c r="K25" s="2"/>
      <c r="L25" s="2"/>
      <c r="M25" s="14"/>
    </row>
    <row r="26" spans="1:13" x14ac:dyDescent="0.25">
      <c r="A26" s="20"/>
      <c r="B26" s="8"/>
      <c r="C26" s="8"/>
      <c r="D26" s="13"/>
      <c r="E26" s="1"/>
      <c r="F26" s="2"/>
      <c r="G26" s="1"/>
      <c r="H26" s="2"/>
      <c r="I26" s="1"/>
      <c r="J26" s="6"/>
      <c r="K26" s="2"/>
      <c r="L26" s="1"/>
      <c r="M26" s="14"/>
    </row>
    <row r="27" spans="1:13" x14ac:dyDescent="0.25">
      <c r="A27" s="11"/>
      <c r="B27" s="10"/>
      <c r="C27" s="9"/>
      <c r="D27" s="2" t="s">
        <v>8</v>
      </c>
      <c r="E27" s="2">
        <f>MIN(E11:E26)</f>
        <v>7.81</v>
      </c>
      <c r="F27" s="2">
        <f t="shared" ref="F27:L27" si="0">MIN(F11:F26)</f>
        <v>8</v>
      </c>
      <c r="G27" s="2">
        <f t="shared" si="0"/>
        <v>0</v>
      </c>
      <c r="H27" s="2">
        <f t="shared" si="0"/>
        <v>0</v>
      </c>
      <c r="I27" s="2">
        <f t="shared" si="0"/>
        <v>0</v>
      </c>
      <c r="J27" s="2">
        <f t="shared" si="0"/>
        <v>0.77</v>
      </c>
      <c r="K27" s="2">
        <f t="shared" si="0"/>
        <v>0.04</v>
      </c>
      <c r="L27" s="2">
        <f t="shared" si="0"/>
        <v>140</v>
      </c>
      <c r="M27" s="14"/>
    </row>
    <row r="28" spans="1:13" x14ac:dyDescent="0.25">
      <c r="A28" s="9"/>
      <c r="B28" s="9"/>
      <c r="C28" s="9"/>
      <c r="D28" s="1" t="s">
        <v>9</v>
      </c>
      <c r="E28" s="1">
        <f>MAX(E11:E26)</f>
        <v>7.97</v>
      </c>
      <c r="F28" s="1">
        <f t="shared" ref="F28:L28" si="1">MAX(F11:F26)</f>
        <v>11</v>
      </c>
      <c r="G28" s="1">
        <f t="shared" si="1"/>
        <v>0</v>
      </c>
      <c r="H28" s="1">
        <f t="shared" si="1"/>
        <v>0</v>
      </c>
      <c r="I28" s="1">
        <f t="shared" si="1"/>
        <v>0</v>
      </c>
      <c r="J28" s="1">
        <f t="shared" si="1"/>
        <v>0.85</v>
      </c>
      <c r="K28" s="1">
        <f t="shared" si="1"/>
        <v>0.06</v>
      </c>
      <c r="L28" s="1">
        <f t="shared" si="1"/>
        <v>150</v>
      </c>
      <c r="M28" s="9"/>
    </row>
    <row r="29" spans="1:13" x14ac:dyDescent="0.25">
      <c r="A29" s="9"/>
      <c r="B29" s="9"/>
      <c r="C29" s="9"/>
      <c r="D29" s="1" t="s">
        <v>6</v>
      </c>
      <c r="E29" s="4">
        <f>AVERAGE(E11:E26)</f>
        <v>7.89</v>
      </c>
      <c r="F29" s="4">
        <f t="shared" ref="F29:L29" si="2">AVERAGE(F11:F26)</f>
        <v>9.5</v>
      </c>
      <c r="G29" s="4" t="e">
        <f t="shared" si="2"/>
        <v>#DIV/0!</v>
      </c>
      <c r="H29" s="4" t="e">
        <f t="shared" si="2"/>
        <v>#DIV/0!</v>
      </c>
      <c r="I29" s="4" t="e">
        <f t="shared" si="2"/>
        <v>#DIV/0!</v>
      </c>
      <c r="J29" s="4">
        <f t="shared" si="2"/>
        <v>0.81</v>
      </c>
      <c r="K29" s="4">
        <f t="shared" si="2"/>
        <v>0.05</v>
      </c>
      <c r="L29" s="4">
        <f t="shared" si="2"/>
        <v>145</v>
      </c>
      <c r="M29" s="9"/>
    </row>
  </sheetData>
  <sheetProtection selectLockedCells="1" selectUnlockedCells="1"/>
  <mergeCells count="5">
    <mergeCell ref="M9:M10"/>
    <mergeCell ref="A9:A10"/>
    <mergeCell ref="B9:B10"/>
    <mergeCell ref="C9:C10"/>
    <mergeCell ref="J9:K10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9 us</vt:lpstr>
    </vt:vector>
  </TitlesOfParts>
  <Company>Young 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Glover</dc:creator>
  <cp:lastModifiedBy>Kate Lowe</cp:lastModifiedBy>
  <cp:lastPrinted>2018-12-03T04:40:00Z</cp:lastPrinted>
  <dcterms:created xsi:type="dcterms:W3CDTF">2012-08-24T01:34:13Z</dcterms:created>
  <dcterms:modified xsi:type="dcterms:W3CDTF">2026-09-02T01:16:13Z</dcterms:modified>
</cp:coreProperties>
</file>